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225" windowHeight="8535" tabRatio="955" activeTab="7"/>
  </bookViews>
  <sheets>
    <sheet name="เมนู" sheetId="1" r:id="rId1"/>
    <sheet name="date" sheetId="2" r:id="rId2"/>
    <sheet name="datevalue" sheetId="3" r:id="rId3"/>
    <sheet name="day360" sheetId="4" r:id="rId4"/>
    <sheet name="hour" sheetId="5" r:id="rId5"/>
    <sheet name="minute" sheetId="6" r:id="rId6"/>
    <sheet name="second" sheetId="7" r:id="rId7"/>
    <sheet name="day" sheetId="8" r:id="rId8"/>
    <sheet name="month" sheetId="9" r:id="rId9"/>
    <sheet name="year" sheetId="10" r:id="rId10"/>
    <sheet name="now" sheetId="11" r:id="rId11"/>
    <sheet name="today" sheetId="12" r:id="rId12"/>
    <sheet name="time" sheetId="13" r:id="rId13"/>
    <sheet name="timevalue" sheetId="14" r:id="rId14"/>
    <sheet name="weekday" sheetId="15" r:id="rId15"/>
  </sheets>
  <definedNames/>
  <calcPr fullCalcOnLoad="1"/>
</workbook>
</file>

<file path=xl/sharedStrings.xml><?xml version="1.0" encoding="utf-8"?>
<sst xmlns="http://schemas.openxmlformats.org/spreadsheetml/2006/main" count="179" uniqueCount="125">
  <si>
    <t>วันที่</t>
  </si>
  <si>
    <t>เดือน</t>
  </si>
  <si>
    <t>ปี</t>
  </si>
  <si>
    <t>ผลลัพธ์วันที่</t>
  </si>
  <si>
    <t>ลำดับที่</t>
  </si>
  <si>
    <t>วันที่เริ่มทำงาน</t>
  </si>
  <si>
    <t>วันสิ้นสุดทำงาน</t>
  </si>
  <si>
    <t>จำนวนวันทำงาน</t>
  </si>
  <si>
    <t>เวลาเริ่มทำงาน</t>
  </si>
  <si>
    <t>เวลาสิ้นสุดทำงาน</t>
  </si>
  <si>
    <t>จำนวนชม.ทำงาน</t>
  </si>
  <si>
    <t>จำนวนนาที</t>
  </si>
  <si>
    <t>รายการ</t>
  </si>
  <si>
    <t>จำนวนเงิน</t>
  </si>
  <si>
    <t>ค่าบรรทุก</t>
  </si>
  <si>
    <t>ค่าจัดส่งสินค้า</t>
  </si>
  <si>
    <t>ค่าน้ำมันรถ</t>
  </si>
  <si>
    <t>ลงวันที่/วลา</t>
  </si>
  <si>
    <t>ประจำวันที่</t>
  </si>
  <si>
    <t>ชม</t>
  </si>
  <si>
    <t>นาที</t>
  </si>
  <si>
    <t>แสดงเวลารวม</t>
  </si>
  <si>
    <t>วินาที</t>
  </si>
  <si>
    <t>จันทร์</t>
  </si>
  <si>
    <t>อังคาร</t>
  </si>
  <si>
    <t>พุธ</t>
  </si>
  <si>
    <t>พฤหัสบดี</t>
  </si>
  <si>
    <t>ศุกร์</t>
  </si>
  <si>
    <t>เสาร์</t>
  </si>
  <si>
    <t>อาทิตย์</t>
  </si>
  <si>
    <t>เลขลำดับชื่อวัน</t>
  </si>
  <si>
    <t>=weekday(serial_number,return_type)</t>
  </si>
  <si>
    <t xml:space="preserve">ส่งค่ากลับเลขลำดับเป็นตัวเลขของชื่อวันในสัปดาห์ </t>
  </si>
  <si>
    <t>serial_number</t>
  </si>
  <si>
    <t>return_type</t>
  </si>
  <si>
    <t>วันที่นำมาคำนวณ</t>
  </si>
  <si>
    <t>ชนิดการส่งกลับเลขลำดับของชื่อวัน (ระบุ 1 ให้เริ่มนับ 1วันอาทิตย์</t>
  </si>
  <si>
    <t>ระบุ 2 ริ่มนับ 1เป็นวันจันทร์ และระบุ 3 เริ่ม 0 เป็นวันจันทร์)</t>
  </si>
  <si>
    <t>8:30:45</t>
  </si>
  <si>
    <t>15:30:45</t>
  </si>
  <si>
    <t>20:30:00</t>
  </si>
  <si>
    <t>17:45:12</t>
  </si>
  <si>
    <t>16:20:05</t>
  </si>
  <si>
    <t>ข้อความเวลา</t>
  </si>
  <si>
    <t>ผลลัพธ์เลขลำดับ</t>
  </si>
  <si>
    <t>แปลงตัวเลขที่แสดงผลในรูปข้อความให้เป็นเลขลำดับในรูปแบบทศนิยม</t>
  </si>
  <si>
    <t>=TIMEVALUE(time_value)</t>
  </si>
  <si>
    <t>time_text</t>
  </si>
  <si>
    <t>ตัวเลขเวลาที่แสดงผลในรูปแบบข้อความ</t>
  </si>
  <si>
    <t>หากต้องการนำตัวเลขในแต่ละเซลล์มาแปลงค่าเพื่อสดงผลในรูปของเวลา</t>
  </si>
  <si>
    <t>=time(hour,minute,second)</t>
  </si>
  <si>
    <t>hour</t>
  </si>
  <si>
    <t>minute</t>
  </si>
  <si>
    <t>second</t>
  </si>
  <si>
    <t>ตัวเลขที่ใช้แทนค่าชั่วโมง</t>
  </si>
  <si>
    <t>ตัวเลขที่ใช้แทนค่านาที</t>
  </si>
  <si>
    <t>ตัวเลขที่ใช้แทนค่าวินาที</t>
  </si>
  <si>
    <t>TODAY()</t>
  </si>
  <si>
    <t>หากต้องการให้โปรแกรมคำนวณส่งกลับเฉพาะค่าวันที่ปัจจุบัน</t>
  </si>
  <si>
    <t>NOW()</t>
  </si>
  <si>
    <t>หากต้องการให้โปรแกรมคำนวณส่งกลับเฉพาะค่าวันที่และเวลาปัจจุบัน</t>
  </si>
  <si>
    <t>YEAR(Serail_number)</t>
  </si>
  <si>
    <t>Serail_number = ตัวเลขที่นำมาคำนวณหาค่าปี</t>
  </si>
  <si>
    <t>ส่งกลับค่าปีจากตัวเลขวันเดือนปีที่นำมาอ้างอิง</t>
  </si>
  <si>
    <t>ส่งกลับค่าเดือนจากตัวเลขวันเดือนปีที่นำมาอ้างอิง</t>
  </si>
  <si>
    <t>MONTH(Serail_number)</t>
  </si>
  <si>
    <t>Serail_number = ตัวเลขที่นำมาคำนวณหาค่าเดือน</t>
  </si>
  <si>
    <t>ส่งค่าเวลาเป็นวินาที</t>
  </si>
  <si>
    <t>=Second(serial_number)</t>
  </si>
  <si>
    <t>serail_number =ตัวเลขของจำนวนเวลาที่นำมาค้นหาค่าเวลาเป็นวินาที</t>
  </si>
  <si>
    <t>MINUTE(serail_number)</t>
  </si>
  <si>
    <t>=Minuted(serial_number)</t>
  </si>
  <si>
    <t>serail_number =ตัวเลขของจำนวนเวลาที่นำมาค้นหาค่าเวลาเป็นนาที</t>
  </si>
  <si>
    <t>ส่งค่าเวลาเป็นนาที</t>
  </si>
  <si>
    <t>ส่งค่าเวลาเป็นชม.</t>
  </si>
  <si>
    <t>=HOUR(serial_number)</t>
  </si>
  <si>
    <t>serail_number =ตัวเลขของจำนวนเวลาที่นำมาค้นหาค่าเวลาเป็นชม.</t>
  </si>
  <si>
    <t xml:space="preserve">ในช่วงของการทำงานแต่ละโครงการใช้ระยะเวลาทำงานไปกี่วัน </t>
  </si>
  <si>
    <t>=DAYS360(start_date,end_date,method)</t>
  </si>
  <si>
    <t>start_date</t>
  </si>
  <si>
    <t>end_date</t>
  </si>
  <si>
    <t>method</t>
  </si>
  <si>
    <t>วันที่เริ่มต้นที่นำมาคำนวณ</t>
  </si>
  <si>
    <t>วันที่สุดท้ายที่นำมาคำนวณ</t>
  </si>
  <si>
    <t>ค่าตรรกะที่ใช้ระบุวิธีคำนวณระหว่างแบบ US และ European</t>
  </si>
  <si>
    <t>ค่าแบบ European โดยจะนับวันที่เริ่มต้นก่อน 1วัน และวันที่สุดท้ายก่อนอีก1วัน)</t>
  </si>
  <si>
    <t>DAY</t>
  </si>
  <si>
    <t>DAY(serail_number)</t>
  </si>
  <si>
    <t>serail_number = รหัสตัวเลข หรือวันเดือนปีที่นำมาคำนวณหาเฉพาะวันที่</t>
  </si>
  <si>
    <t>12/1/2006</t>
  </si>
  <si>
    <t>12/1/2009</t>
  </si>
  <si>
    <t>12/12/2007</t>
  </si>
  <si>
    <t>12/1/2005</t>
  </si>
  <si>
    <t>สำหรับตัวเลขวันที่ที่แสดงผลในรูปข้อความ หากต้องการจะแปลงเป็นรหัสตัวเลขของวันที่</t>
  </si>
  <si>
    <t>=DATEVALUE(date_text)</t>
  </si>
  <si>
    <t>date_text = วันเดือนปีที่แสดงผลอยู่ในรุปของข้อความที่ต้องการนำมาแปลงเป็นรหัสตัวเลข</t>
  </si>
  <si>
    <t xml:space="preserve">ส่งกลับตัวเลขให้แสดงผลในรูปของวันเดือนปี </t>
  </si>
  <si>
    <t>=DATE(year,month,day)</t>
  </si>
  <si>
    <t>year</t>
  </si>
  <si>
    <t>month</t>
  </si>
  <si>
    <t>day</t>
  </si>
  <si>
    <t>ตัวเลขที่แสดงลำดับปี</t>
  </si>
  <si>
    <t>ตัวเลขที่แสดงลำดับเดือน</t>
  </si>
  <si>
    <t>ตัวเลขที่แสดงลำดับวัน</t>
  </si>
  <si>
    <t>date</t>
  </si>
  <si>
    <t>datevalue</t>
  </si>
  <si>
    <t>day360</t>
  </si>
  <si>
    <t>now</t>
  </si>
  <si>
    <t>today</t>
  </si>
  <si>
    <t>time</t>
  </si>
  <si>
    <t>timevalue</t>
  </si>
  <si>
    <t>weekday</t>
  </si>
  <si>
    <t>ส่งค่ากลับเลขวันที่</t>
  </si>
  <si>
    <t>และถ้าระบุเป็น TRUE โปรแกรมจะคำนวณจะคำนวณ</t>
  </si>
  <si>
    <t>ค่าตัวเลข</t>
  </si>
  <si>
    <t>type=1</t>
  </si>
  <si>
    <t>type=2</t>
  </si>
  <si>
    <t>type=3</t>
  </si>
  <si>
    <t>หรือ</t>
  </si>
  <si>
    <t>=YEAR("5/7/2006")</t>
  </si>
  <si>
    <t>=DATEVALUE("12/1/2006")</t>
  </si>
  <si>
    <t xml:space="preserve">ผลลัพธ์คือ </t>
  </si>
  <si>
    <t>(ถ้าระบุค่าเป็น False หรือ ไม่ระบุค่าใด ๆ ลงไปโปรแกรมจะคำนวณแบบ USโดยจะนับวันที่สุดท้ายก่อน 1 วัน</t>
  </si>
  <si>
    <t>=DAY("5/12/2006")</t>
  </si>
  <si>
    <t>=MONTH("5/12/2006")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</si>
</sst>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[$-41E]d\ mmmm\ yyyy"/>
    <numFmt numFmtId="188" formatCode="[$-1070000]d/mm/yyyy;@"/>
    <numFmt numFmtId="189" formatCode="[$-1000000]h:mm:ss;@"/>
    <numFmt numFmtId="190" formatCode="[$-F800]dddd\,\ mmmm\ dd\,\ yyyy"/>
    <numFmt numFmtId="191" formatCode="mmm\-yyyy"/>
  </numFmts>
  <fonts count="45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sz val="18"/>
      <name val="Arial"/>
      <family val="2"/>
    </font>
    <font>
      <u val="single"/>
      <sz val="18"/>
      <color indexed="12"/>
      <name val="Arial"/>
      <family val="2"/>
    </font>
    <font>
      <b/>
      <sz val="54"/>
      <name val="Tahoma"/>
      <family val="2"/>
    </font>
    <font>
      <b/>
      <sz val="54"/>
      <name val="Calibri"/>
      <family val="2"/>
    </font>
    <font>
      <b/>
      <sz val="36"/>
      <name val="Tahoma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36"/>
      <color indexed="2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medium">
        <color theme="0"/>
      </left>
      <right>
        <color indexed="63"/>
      </right>
      <top style="medium">
        <color theme="0"/>
      </top>
      <bottom>
        <color indexed="63"/>
      </bottom>
    </border>
    <border>
      <left>
        <color indexed="63"/>
      </left>
      <right>
        <color indexed="63"/>
      </right>
      <top style="medium">
        <color theme="0"/>
      </top>
      <bottom>
        <color indexed="63"/>
      </bottom>
    </border>
    <border>
      <left>
        <color indexed="63"/>
      </left>
      <right style="medium">
        <color theme="0"/>
      </right>
      <top style="medium">
        <color theme="0"/>
      </top>
      <bottom>
        <color indexed="63"/>
      </bottom>
    </border>
    <border>
      <left style="medium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theme="0"/>
      </right>
      <top>
        <color indexed="63"/>
      </top>
      <bottom>
        <color indexed="63"/>
      </bottom>
    </border>
    <border>
      <left style="medium">
        <color theme="0"/>
      </left>
      <right>
        <color indexed="63"/>
      </right>
      <top>
        <color indexed="63"/>
      </top>
      <bottom style="medium">
        <color theme="0"/>
      </bottom>
    </border>
    <border>
      <left>
        <color indexed="63"/>
      </left>
      <right>
        <color indexed="63"/>
      </right>
      <top>
        <color indexed="63"/>
      </top>
      <bottom style="medium">
        <color theme="0"/>
      </bottom>
    </border>
    <border>
      <left>
        <color indexed="63"/>
      </left>
      <right style="medium">
        <color theme="0"/>
      </right>
      <top>
        <color indexed="63"/>
      </top>
      <bottom style="medium">
        <color theme="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0" fontId="36" fillId="22" borderId="0" applyNumberFormat="0" applyBorder="0" applyAlignment="0" applyProtection="0"/>
    <xf numFmtId="0" fontId="37" fillId="23" borderId="1" applyNumberFormat="0" applyAlignment="0" applyProtection="0"/>
    <xf numFmtId="0" fontId="38" fillId="24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41" fillId="20" borderId="5" applyNumberFormat="0" applyAlignment="0" applyProtection="0"/>
    <xf numFmtId="0" fontId="0" fillId="32" borderId="6" applyNumberFormat="0" applyFon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18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49" fontId="4" fillId="0" borderId="10" xfId="0" applyNumberFormat="1" applyFont="1" applyBorder="1" applyAlignment="1">
      <alignment/>
    </xf>
    <xf numFmtId="0" fontId="4" fillId="0" borderId="0" xfId="0" applyFont="1" applyAlignment="1" quotePrefix="1">
      <alignment/>
    </xf>
    <xf numFmtId="14" fontId="4" fillId="0" borderId="0" xfId="0" applyNumberFormat="1" applyFont="1" applyAlignment="1">
      <alignment/>
    </xf>
    <xf numFmtId="22" fontId="4" fillId="0" borderId="0" xfId="0" applyNumberFormat="1" applyFont="1" applyAlignment="1">
      <alignment/>
    </xf>
    <xf numFmtId="188" fontId="4" fillId="0" borderId="10" xfId="0" applyNumberFormat="1" applyFont="1" applyBorder="1" applyAlignment="1">
      <alignment/>
    </xf>
    <xf numFmtId="21" fontId="4" fillId="0" borderId="10" xfId="0" applyNumberFormat="1" applyFont="1" applyBorder="1" applyAlignment="1">
      <alignment/>
    </xf>
    <xf numFmtId="189" fontId="4" fillId="0" borderId="10" xfId="0" applyNumberFormat="1" applyFont="1" applyBorder="1" applyAlignment="1">
      <alignment/>
    </xf>
    <xf numFmtId="14" fontId="4" fillId="0" borderId="10" xfId="0" applyNumberFormat="1" applyFont="1" applyBorder="1" applyAlignment="1">
      <alignment/>
    </xf>
    <xf numFmtId="190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/>
    </xf>
    <xf numFmtId="18" fontId="4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0" fontId="0" fillId="18" borderId="0" xfId="0" applyFill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Fill="1" applyBorder="1" applyAlignment="1">
      <alignment/>
    </xf>
    <xf numFmtId="21" fontId="0" fillId="0" borderId="0" xfId="0" applyNumberFormat="1" applyAlignment="1">
      <alignment/>
    </xf>
    <xf numFmtId="0" fontId="0" fillId="18" borderId="11" xfId="0" applyFill="1" applyBorder="1" applyAlignment="1">
      <alignment/>
    </xf>
    <xf numFmtId="0" fontId="0" fillId="18" borderId="12" xfId="0" applyFill="1" applyBorder="1" applyAlignment="1">
      <alignment/>
    </xf>
    <xf numFmtId="0" fontId="0" fillId="18" borderId="13" xfId="0" applyFill="1" applyBorder="1" applyAlignment="1">
      <alignment/>
    </xf>
    <xf numFmtId="0" fontId="0" fillId="18" borderId="14" xfId="0" applyFill="1" applyBorder="1" applyAlignment="1">
      <alignment/>
    </xf>
    <xf numFmtId="0" fontId="0" fillId="18" borderId="0" xfId="0" applyFill="1" applyBorder="1" applyAlignment="1">
      <alignment/>
    </xf>
    <xf numFmtId="0" fontId="0" fillId="18" borderId="15" xfId="0" applyFill="1" applyBorder="1" applyAlignment="1">
      <alignment/>
    </xf>
    <xf numFmtId="0" fontId="5" fillId="18" borderId="0" xfId="0" applyFont="1" applyFill="1" applyBorder="1" applyAlignment="1">
      <alignment/>
    </xf>
    <xf numFmtId="0" fontId="6" fillId="18" borderId="0" xfId="34" applyFont="1" applyFill="1" applyBorder="1" applyAlignment="1" applyProtection="1">
      <alignment/>
      <protection/>
    </xf>
    <xf numFmtId="0" fontId="0" fillId="18" borderId="16" xfId="0" applyFill="1" applyBorder="1" applyAlignment="1">
      <alignment/>
    </xf>
    <xf numFmtId="0" fontId="0" fillId="18" borderId="17" xfId="0" applyFill="1" applyBorder="1" applyAlignment="1">
      <alignment/>
    </xf>
    <xf numFmtId="0" fontId="0" fillId="18" borderId="18" xfId="0" applyFill="1" applyBorder="1" applyAlignment="1">
      <alignment/>
    </xf>
    <xf numFmtId="0" fontId="0" fillId="18" borderId="0" xfId="0" applyFont="1" applyFill="1" applyBorder="1" applyAlignment="1">
      <alignment/>
    </xf>
    <xf numFmtId="0" fontId="0" fillId="0" borderId="10" xfId="0" applyBorder="1" applyAlignment="1">
      <alignment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hyperlink" Target="#&#3648;&#3617;&#3609;&#3641;!A1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hyperlink" Target="#&#3648;&#3617;&#3609;&#3641;!A1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hyperlink" Target="#&#3648;&#3617;&#3609;&#3641;!A1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hyperlink" Target="#&#3648;&#3617;&#3609;&#3641;!A1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hyperlink" Target="#&#3648;&#3617;&#3609;&#3641;!A1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hyperlink" Target="#&#3648;&#3617;&#3609;&#3641;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&#3648;&#3617;&#3609;&#3641;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&#3648;&#3617;&#3609;&#3641;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&#3648;&#3617;&#3609;&#3641;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#&#3648;&#3617;&#3609;&#3641;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&#3648;&#3617;&#3609;&#3641;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hyperlink" Target="#&#3648;&#3617;&#3609;&#3641;!A1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hyperlink" Target="#&#3648;&#3617;&#3609;&#3641;!A1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hyperlink" Target="#&#3648;&#3617;&#3609;&#3641;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523875</xdr:colOff>
      <xdr:row>1</xdr:row>
      <xdr:rowOff>76200</xdr:rowOff>
    </xdr:from>
    <xdr:ext cx="6419850" cy="876300"/>
    <xdr:sp>
      <xdr:nvSpPr>
        <xdr:cNvPr id="1" name="สี่เหลี่ยมผืนผ้า 1"/>
        <xdr:cNvSpPr>
          <a:spLocks/>
        </xdr:cNvSpPr>
      </xdr:nvSpPr>
      <xdr:spPr>
        <a:xfrm>
          <a:off x="1133475" y="238125"/>
          <a:ext cx="6419850" cy="876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5400" b="1" i="0" u="none" baseline="0"/>
            <a:t>ฟังก์ชันเกี่ยวกับวันที่</a:t>
          </a:r>
        </a:p>
      </xdr:txBody>
    </xdr:sp>
    <xdr:clientData/>
  </xdr:oneCellAnchor>
  <xdr:oneCellAnchor>
    <xdr:from>
      <xdr:col>3</xdr:col>
      <xdr:colOff>323850</xdr:colOff>
      <xdr:row>15</xdr:row>
      <xdr:rowOff>133350</xdr:rowOff>
    </xdr:from>
    <xdr:ext cx="4276725" cy="628650"/>
    <xdr:sp>
      <xdr:nvSpPr>
        <xdr:cNvPr id="2" name="สี่เหลี่ยมผืนผ้า 2"/>
        <xdr:cNvSpPr>
          <a:spLocks/>
        </xdr:cNvSpPr>
      </xdr:nvSpPr>
      <xdr:spPr>
        <a:xfrm>
          <a:off x="2152650" y="3629025"/>
          <a:ext cx="4276725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3600" b="1" i="0" u="none" baseline="0">
              <a:solidFill>
                <a:srgbClr val="FFFFCC"/>
              </a:solidFill>
            </a:rPr>
            <a:t>by chantra</a:t>
          </a:r>
          <a:r>
            <a:rPr lang="en-US" cap="none" sz="3600" b="1" i="0" u="none" baseline="0">
              <a:solidFill>
                <a:srgbClr val="FFFFCC"/>
              </a:solidFill>
            </a:rPr>
            <a:t> bunwichai</a:t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28575</xdr:colOff>
      <xdr:row>0</xdr:row>
      <xdr:rowOff>38100</xdr:rowOff>
    </xdr:from>
    <xdr:ext cx="1514475" cy="914400"/>
    <xdr:sp>
      <xdr:nvSpPr>
        <xdr:cNvPr id="1" name="สี่เหลี่ยมผืนผ้า 1"/>
        <xdr:cNvSpPr>
          <a:spLocks/>
        </xdr:cNvSpPr>
      </xdr:nvSpPr>
      <xdr:spPr>
        <a:xfrm>
          <a:off x="28575" y="38100"/>
          <a:ext cx="1514475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5400" b="1" i="0" u="none" baseline="0"/>
            <a:t>Year</a:t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2762250" cy="600075"/>
    <xdr:sp>
      <xdr:nvSpPr>
        <xdr:cNvPr id="2" name="สี่เหลี่ยมผืนผ้า 2">
          <a:hlinkClick r:id="rId1"/>
        </xdr:cNvPr>
        <xdr:cNvSpPr>
          <a:spLocks/>
        </xdr:cNvSpPr>
      </xdr:nvSpPr>
      <xdr:spPr>
        <a:xfrm>
          <a:off x="5800725" y="190500"/>
          <a:ext cx="276225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3600" b="1" i="0" u="none" baseline="0"/>
            <a:t>กลับหน้าเมนู</a:t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28575</xdr:colOff>
      <xdr:row>0</xdr:row>
      <xdr:rowOff>47625</xdr:rowOff>
    </xdr:from>
    <xdr:ext cx="1562100" cy="914400"/>
    <xdr:sp>
      <xdr:nvSpPr>
        <xdr:cNvPr id="1" name="สี่เหลี่ยมผืนผ้า 1"/>
        <xdr:cNvSpPr>
          <a:spLocks/>
        </xdr:cNvSpPr>
      </xdr:nvSpPr>
      <xdr:spPr>
        <a:xfrm>
          <a:off x="28575" y="47625"/>
          <a:ext cx="15621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5400" b="1" i="0" u="none" baseline="0"/>
            <a:t>Now</a:t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2762250" cy="600075"/>
    <xdr:sp>
      <xdr:nvSpPr>
        <xdr:cNvPr id="2" name="สี่เหลี่ยมผืนผ้า 2">
          <a:hlinkClick r:id="rId1"/>
        </xdr:cNvPr>
        <xdr:cNvSpPr>
          <a:spLocks/>
        </xdr:cNvSpPr>
      </xdr:nvSpPr>
      <xdr:spPr>
        <a:xfrm>
          <a:off x="5819775" y="161925"/>
          <a:ext cx="276225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3600" b="1" i="0" u="none" baseline="0"/>
            <a:t>กลับหน้าเมนู</a:t>
          </a: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28575</xdr:colOff>
      <xdr:row>0</xdr:row>
      <xdr:rowOff>0</xdr:rowOff>
    </xdr:from>
    <xdr:ext cx="1981200" cy="914400"/>
    <xdr:sp>
      <xdr:nvSpPr>
        <xdr:cNvPr id="1" name="สี่เหลี่ยมผืนผ้า 1"/>
        <xdr:cNvSpPr>
          <a:spLocks/>
        </xdr:cNvSpPr>
      </xdr:nvSpPr>
      <xdr:spPr>
        <a:xfrm>
          <a:off x="28575" y="0"/>
          <a:ext cx="19812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5400" b="1" i="0" u="none" baseline="0"/>
            <a:t>Today</a:t>
          </a:r>
        </a:p>
      </xdr:txBody>
    </xdr:sp>
    <xdr:clientData/>
  </xdr:oneCellAnchor>
  <xdr:oneCellAnchor>
    <xdr:from>
      <xdr:col>9</xdr:col>
      <xdr:colOff>0</xdr:colOff>
      <xdr:row>1</xdr:row>
      <xdr:rowOff>0</xdr:rowOff>
    </xdr:from>
    <xdr:ext cx="2762250" cy="600075"/>
    <xdr:sp>
      <xdr:nvSpPr>
        <xdr:cNvPr id="2" name="สี่เหลี่ยมผืนผ้า 2">
          <a:hlinkClick r:id="rId1"/>
        </xdr:cNvPr>
        <xdr:cNvSpPr>
          <a:spLocks/>
        </xdr:cNvSpPr>
      </xdr:nvSpPr>
      <xdr:spPr>
        <a:xfrm>
          <a:off x="5876925" y="161925"/>
          <a:ext cx="276225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3600" b="1" i="0" u="none" baseline="0"/>
            <a:t>กลับหน้าเมนู</a:t>
          </a:r>
        </a:p>
      </xdr:txBody>
    </xdr:sp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0</xdr:row>
      <xdr:rowOff>0</xdr:rowOff>
    </xdr:from>
    <xdr:ext cx="1647825" cy="914400"/>
    <xdr:sp>
      <xdr:nvSpPr>
        <xdr:cNvPr id="1" name="สี่เหลี่ยมผืนผ้า 1"/>
        <xdr:cNvSpPr>
          <a:spLocks/>
        </xdr:cNvSpPr>
      </xdr:nvSpPr>
      <xdr:spPr>
        <a:xfrm>
          <a:off x="9525" y="0"/>
          <a:ext cx="1647825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5400" b="1" i="0" u="none" baseline="0"/>
            <a:t>Time</a:t>
          </a:r>
        </a:p>
      </xdr:txBody>
    </xdr:sp>
    <xdr:clientData/>
  </xdr:oneCellAnchor>
  <xdr:oneCellAnchor>
    <xdr:from>
      <xdr:col>9</xdr:col>
      <xdr:colOff>0</xdr:colOff>
      <xdr:row>1</xdr:row>
      <xdr:rowOff>0</xdr:rowOff>
    </xdr:from>
    <xdr:ext cx="2762250" cy="600075"/>
    <xdr:sp>
      <xdr:nvSpPr>
        <xdr:cNvPr id="2" name="สี่เหลี่ยมผืนผ้า 2">
          <a:hlinkClick r:id="rId1"/>
        </xdr:cNvPr>
        <xdr:cNvSpPr>
          <a:spLocks/>
        </xdr:cNvSpPr>
      </xdr:nvSpPr>
      <xdr:spPr>
        <a:xfrm>
          <a:off x="6019800" y="161925"/>
          <a:ext cx="276225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3600" b="1" i="0" u="none" baseline="0"/>
            <a:t>กลับหน้าเมนู</a:t>
          </a:r>
        </a:p>
      </xdr:txBody>
    </xdr:sp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142875</xdr:colOff>
      <xdr:row>0</xdr:row>
      <xdr:rowOff>28575</xdr:rowOff>
    </xdr:from>
    <xdr:ext cx="3200400" cy="914400"/>
    <xdr:sp>
      <xdr:nvSpPr>
        <xdr:cNvPr id="1" name="สี่เหลี่ยมผืนผ้า 1"/>
        <xdr:cNvSpPr>
          <a:spLocks/>
        </xdr:cNvSpPr>
      </xdr:nvSpPr>
      <xdr:spPr>
        <a:xfrm>
          <a:off x="142875" y="28575"/>
          <a:ext cx="32004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5400" b="1" i="0" u="none" baseline="0"/>
            <a:t>Timevalue</a:t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2762250" cy="600075"/>
    <xdr:sp>
      <xdr:nvSpPr>
        <xdr:cNvPr id="2" name="สี่เหลี่ยมผืนผ้า 2">
          <a:hlinkClick r:id="rId1"/>
        </xdr:cNvPr>
        <xdr:cNvSpPr>
          <a:spLocks/>
        </xdr:cNvSpPr>
      </xdr:nvSpPr>
      <xdr:spPr>
        <a:xfrm>
          <a:off x="6086475" y="161925"/>
          <a:ext cx="276225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3600" b="1" i="0" u="none" baseline="0"/>
            <a:t>กลับหน้าเมนู</a:t>
          </a:r>
        </a:p>
      </xdr:txBody>
    </xdr:sp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0</xdr:row>
      <xdr:rowOff>47625</xdr:rowOff>
    </xdr:from>
    <xdr:ext cx="2800350" cy="914400"/>
    <xdr:sp>
      <xdr:nvSpPr>
        <xdr:cNvPr id="1" name="สี่เหลี่ยมผืนผ้า 1"/>
        <xdr:cNvSpPr>
          <a:spLocks/>
        </xdr:cNvSpPr>
      </xdr:nvSpPr>
      <xdr:spPr>
        <a:xfrm>
          <a:off x="66675" y="47625"/>
          <a:ext cx="280035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5400" b="1" i="0" u="none" baseline="0"/>
            <a:t>weekday</a:t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2762250" cy="600075"/>
    <xdr:sp>
      <xdr:nvSpPr>
        <xdr:cNvPr id="2" name="สี่เหลี่ยมผืนผ้า 2">
          <a:hlinkClick r:id="rId1"/>
        </xdr:cNvPr>
        <xdr:cNvSpPr>
          <a:spLocks/>
        </xdr:cNvSpPr>
      </xdr:nvSpPr>
      <xdr:spPr>
        <a:xfrm>
          <a:off x="6505575" y="161925"/>
          <a:ext cx="276225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3600" b="1" i="0" u="none" baseline="0"/>
            <a:t>กลับหน้าเมนู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28575</xdr:colOff>
      <xdr:row>0</xdr:row>
      <xdr:rowOff>19050</xdr:rowOff>
    </xdr:from>
    <xdr:ext cx="1581150" cy="914400"/>
    <xdr:sp>
      <xdr:nvSpPr>
        <xdr:cNvPr id="1" name="สี่เหลี่ยมผืนผ้า 2"/>
        <xdr:cNvSpPr>
          <a:spLocks/>
        </xdr:cNvSpPr>
      </xdr:nvSpPr>
      <xdr:spPr>
        <a:xfrm>
          <a:off x="28575" y="19050"/>
          <a:ext cx="158115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5400" b="1" i="0" u="none" baseline="0"/>
            <a:t>Date</a:t>
          </a:r>
        </a:p>
      </xdr:txBody>
    </xdr:sp>
    <xdr:clientData/>
  </xdr:oneCellAnchor>
  <xdr:oneCellAnchor>
    <xdr:from>
      <xdr:col>8</xdr:col>
      <xdr:colOff>447675</xdr:colOff>
      <xdr:row>0</xdr:row>
      <xdr:rowOff>133350</xdr:rowOff>
    </xdr:from>
    <xdr:ext cx="2762250" cy="600075"/>
    <xdr:sp>
      <xdr:nvSpPr>
        <xdr:cNvPr id="2" name="สี่เหลี่ยมผืนผ้า 3">
          <a:hlinkClick r:id="rId1"/>
        </xdr:cNvPr>
        <xdr:cNvSpPr>
          <a:spLocks/>
        </xdr:cNvSpPr>
      </xdr:nvSpPr>
      <xdr:spPr>
        <a:xfrm>
          <a:off x="5676900" y="133350"/>
          <a:ext cx="276225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3600" b="1" i="0" u="none" baseline="0"/>
            <a:t>กลับหน้าเมนู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57150</xdr:colOff>
      <xdr:row>0</xdr:row>
      <xdr:rowOff>66675</xdr:rowOff>
    </xdr:from>
    <xdr:ext cx="3133725" cy="914400"/>
    <xdr:sp>
      <xdr:nvSpPr>
        <xdr:cNvPr id="1" name="สี่เหลี่ยมผืนผ้า 1"/>
        <xdr:cNvSpPr>
          <a:spLocks/>
        </xdr:cNvSpPr>
      </xdr:nvSpPr>
      <xdr:spPr>
        <a:xfrm>
          <a:off x="57150" y="66675"/>
          <a:ext cx="3133725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5400" b="1" i="0" u="none" baseline="0"/>
            <a:t>Datevalue</a:t>
          </a:r>
        </a:p>
      </xdr:txBody>
    </xdr:sp>
    <xdr:clientData/>
  </xdr:oneCellAnchor>
  <xdr:oneCellAnchor>
    <xdr:from>
      <xdr:col>9</xdr:col>
      <xdr:colOff>0</xdr:colOff>
      <xdr:row>1</xdr:row>
      <xdr:rowOff>0</xdr:rowOff>
    </xdr:from>
    <xdr:ext cx="2762250" cy="600075"/>
    <xdr:sp>
      <xdr:nvSpPr>
        <xdr:cNvPr id="2" name="สี่เหลี่ยมผืนผ้า 2">
          <a:hlinkClick r:id="rId1"/>
        </xdr:cNvPr>
        <xdr:cNvSpPr>
          <a:spLocks/>
        </xdr:cNvSpPr>
      </xdr:nvSpPr>
      <xdr:spPr>
        <a:xfrm>
          <a:off x="6076950" y="190500"/>
          <a:ext cx="276225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3600" b="1" i="0" u="none" baseline="0"/>
            <a:t>กลับหน้าเมนู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28575</xdr:colOff>
      <xdr:row>0</xdr:row>
      <xdr:rowOff>9525</xdr:rowOff>
    </xdr:from>
    <xdr:ext cx="2381250" cy="914400"/>
    <xdr:sp>
      <xdr:nvSpPr>
        <xdr:cNvPr id="1" name="สี่เหลี่ยมผืนผ้า 1"/>
        <xdr:cNvSpPr>
          <a:spLocks/>
        </xdr:cNvSpPr>
      </xdr:nvSpPr>
      <xdr:spPr>
        <a:xfrm>
          <a:off x="28575" y="9525"/>
          <a:ext cx="238125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5400" b="1" i="0" u="none" baseline="0"/>
            <a:t>Day360</a:t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2762250" cy="600075"/>
    <xdr:sp>
      <xdr:nvSpPr>
        <xdr:cNvPr id="2" name="สี่เหลี่ยมผืนผ้า 2">
          <a:hlinkClick r:id="rId1"/>
        </xdr:cNvPr>
        <xdr:cNvSpPr>
          <a:spLocks/>
        </xdr:cNvSpPr>
      </xdr:nvSpPr>
      <xdr:spPr>
        <a:xfrm>
          <a:off x="6305550" y="161925"/>
          <a:ext cx="276225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3600" b="1" i="0" u="none" baseline="0"/>
            <a:t>กลับหน้าเมนู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28575</xdr:colOff>
      <xdr:row>0</xdr:row>
      <xdr:rowOff>19050</xdr:rowOff>
    </xdr:from>
    <xdr:ext cx="1647825" cy="914400"/>
    <xdr:sp>
      <xdr:nvSpPr>
        <xdr:cNvPr id="1" name="สี่เหลี่ยมผืนผ้า 1"/>
        <xdr:cNvSpPr>
          <a:spLocks/>
        </xdr:cNvSpPr>
      </xdr:nvSpPr>
      <xdr:spPr>
        <a:xfrm>
          <a:off x="28575" y="19050"/>
          <a:ext cx="1647825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5400" b="1" i="0" u="none" baseline="0"/>
            <a:t>Hour</a:t>
          </a:r>
        </a:p>
      </xdr:txBody>
    </xdr:sp>
    <xdr:clientData/>
  </xdr:oneCellAnchor>
  <xdr:oneCellAnchor>
    <xdr:from>
      <xdr:col>7</xdr:col>
      <xdr:colOff>0</xdr:colOff>
      <xdr:row>1</xdr:row>
      <xdr:rowOff>0</xdr:rowOff>
    </xdr:from>
    <xdr:ext cx="2762250" cy="600075"/>
    <xdr:sp>
      <xdr:nvSpPr>
        <xdr:cNvPr id="2" name="สี่เหลี่ยมผืนผ้า 2">
          <a:hlinkClick r:id="rId1"/>
        </xdr:cNvPr>
        <xdr:cNvSpPr>
          <a:spLocks/>
        </xdr:cNvSpPr>
      </xdr:nvSpPr>
      <xdr:spPr>
        <a:xfrm>
          <a:off x="5867400" y="161925"/>
          <a:ext cx="276225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3600" b="1" i="0" u="none" baseline="0"/>
            <a:t>กลับหน้าเมนู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19050</xdr:rowOff>
    </xdr:from>
    <xdr:ext cx="2324100" cy="914400"/>
    <xdr:sp>
      <xdr:nvSpPr>
        <xdr:cNvPr id="1" name="สี่เหลี่ยมผืนผ้า 1"/>
        <xdr:cNvSpPr>
          <a:spLocks/>
        </xdr:cNvSpPr>
      </xdr:nvSpPr>
      <xdr:spPr>
        <a:xfrm>
          <a:off x="0" y="19050"/>
          <a:ext cx="23241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5400" b="1" i="0" u="none" baseline="0"/>
            <a:t>Minute</a:t>
          </a:r>
        </a:p>
      </xdr:txBody>
    </xdr:sp>
    <xdr:clientData/>
  </xdr:oneCellAnchor>
  <xdr:oneCellAnchor>
    <xdr:from>
      <xdr:col>7</xdr:col>
      <xdr:colOff>0</xdr:colOff>
      <xdr:row>1</xdr:row>
      <xdr:rowOff>0</xdr:rowOff>
    </xdr:from>
    <xdr:ext cx="2762250" cy="600075"/>
    <xdr:sp>
      <xdr:nvSpPr>
        <xdr:cNvPr id="2" name="สี่เหลี่ยมผืนผ้า 2">
          <a:hlinkClick r:id="rId1"/>
        </xdr:cNvPr>
        <xdr:cNvSpPr>
          <a:spLocks/>
        </xdr:cNvSpPr>
      </xdr:nvSpPr>
      <xdr:spPr>
        <a:xfrm>
          <a:off x="5467350" y="161925"/>
          <a:ext cx="276225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3600" b="1" i="0" u="none" baseline="0"/>
            <a:t>กลับหน้าเมนู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0</xdr:row>
      <xdr:rowOff>9525</xdr:rowOff>
    </xdr:from>
    <xdr:ext cx="2295525" cy="914400"/>
    <xdr:sp>
      <xdr:nvSpPr>
        <xdr:cNvPr id="1" name="สี่เหลี่ยมผืนผ้า 1"/>
        <xdr:cNvSpPr>
          <a:spLocks/>
        </xdr:cNvSpPr>
      </xdr:nvSpPr>
      <xdr:spPr>
        <a:xfrm>
          <a:off x="66675" y="9525"/>
          <a:ext cx="2295525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5400" b="1" i="0" u="none" baseline="0"/>
            <a:t>Second</a:t>
          </a:r>
        </a:p>
      </xdr:txBody>
    </xdr:sp>
    <xdr:clientData/>
  </xdr:oneCellAnchor>
  <xdr:oneCellAnchor>
    <xdr:from>
      <xdr:col>7</xdr:col>
      <xdr:colOff>0</xdr:colOff>
      <xdr:row>1</xdr:row>
      <xdr:rowOff>0</xdr:rowOff>
    </xdr:from>
    <xdr:ext cx="2762250" cy="600075"/>
    <xdr:sp>
      <xdr:nvSpPr>
        <xdr:cNvPr id="2" name="สี่เหลี่ยมผืนผ้า 2">
          <a:hlinkClick r:id="rId1"/>
        </xdr:cNvPr>
        <xdr:cNvSpPr>
          <a:spLocks/>
        </xdr:cNvSpPr>
      </xdr:nvSpPr>
      <xdr:spPr>
        <a:xfrm>
          <a:off x="5943600" y="190500"/>
          <a:ext cx="276225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3600" b="1" i="0" u="none" baseline="0"/>
            <a:t>กลับหน้าเมนู</a:t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1323975" cy="914400"/>
    <xdr:sp>
      <xdr:nvSpPr>
        <xdr:cNvPr id="1" name="สี่เหลี่ยมผืนผ้า 1"/>
        <xdr:cNvSpPr>
          <a:spLocks/>
        </xdr:cNvSpPr>
      </xdr:nvSpPr>
      <xdr:spPr>
        <a:xfrm>
          <a:off x="0" y="0"/>
          <a:ext cx="1323975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5400" b="1" i="0" u="none" baseline="0"/>
            <a:t>Day</a:t>
          </a:r>
        </a:p>
      </xdr:txBody>
    </xdr:sp>
    <xdr:clientData/>
  </xdr:oneCellAnchor>
  <xdr:oneCellAnchor>
    <xdr:from>
      <xdr:col>10</xdr:col>
      <xdr:colOff>0</xdr:colOff>
      <xdr:row>1</xdr:row>
      <xdr:rowOff>0</xdr:rowOff>
    </xdr:from>
    <xdr:ext cx="2762250" cy="600075"/>
    <xdr:sp>
      <xdr:nvSpPr>
        <xdr:cNvPr id="2" name="สี่เหลี่ยมผืนผ้า 2">
          <a:hlinkClick r:id="rId1"/>
        </xdr:cNvPr>
        <xdr:cNvSpPr>
          <a:spLocks/>
        </xdr:cNvSpPr>
      </xdr:nvSpPr>
      <xdr:spPr>
        <a:xfrm>
          <a:off x="6096000" y="161925"/>
          <a:ext cx="276225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3600" b="1" i="0" u="none" baseline="0"/>
            <a:t>กลับหน้าเมนู</a:t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38100</xdr:colOff>
      <xdr:row>0</xdr:row>
      <xdr:rowOff>19050</xdr:rowOff>
    </xdr:from>
    <xdr:ext cx="2181225" cy="914400"/>
    <xdr:sp>
      <xdr:nvSpPr>
        <xdr:cNvPr id="1" name="สี่เหลี่ยมผืนผ้า 1"/>
        <xdr:cNvSpPr>
          <a:spLocks/>
        </xdr:cNvSpPr>
      </xdr:nvSpPr>
      <xdr:spPr>
        <a:xfrm>
          <a:off x="38100" y="19050"/>
          <a:ext cx="2181225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5400" b="1" i="0" u="none" baseline="0"/>
            <a:t>Month</a:t>
          </a:r>
        </a:p>
      </xdr:txBody>
    </xdr:sp>
    <xdr:clientData/>
  </xdr:oneCellAnchor>
  <xdr:oneCellAnchor>
    <xdr:from>
      <xdr:col>9</xdr:col>
      <xdr:colOff>0</xdr:colOff>
      <xdr:row>1</xdr:row>
      <xdr:rowOff>0</xdr:rowOff>
    </xdr:from>
    <xdr:ext cx="2762250" cy="600075"/>
    <xdr:sp>
      <xdr:nvSpPr>
        <xdr:cNvPr id="2" name="สี่เหลี่ยมผืนผ้า 2">
          <a:hlinkClick r:id="rId1"/>
        </xdr:cNvPr>
        <xdr:cNvSpPr>
          <a:spLocks/>
        </xdr:cNvSpPr>
      </xdr:nvSpPr>
      <xdr:spPr>
        <a:xfrm>
          <a:off x="5905500" y="161925"/>
          <a:ext cx="276225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3600" b="1" i="0" u="none" baseline="0"/>
            <a:t>กลับหน้าเมนู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M2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6384" width="9.140625" style="17" customWidth="1"/>
  </cols>
  <sheetData>
    <row r="1" spans="3:13" ht="12.75">
      <c r="C1" s="21"/>
      <c r="D1" s="22"/>
      <c r="E1" s="22"/>
      <c r="F1" s="22"/>
      <c r="G1" s="22"/>
      <c r="H1" s="22"/>
      <c r="I1" s="22"/>
      <c r="J1" s="22"/>
      <c r="K1" s="22"/>
      <c r="L1" s="22"/>
      <c r="M1" s="23"/>
    </row>
    <row r="2" spans="3:13" ht="12.75">
      <c r="C2" s="24"/>
      <c r="D2" s="25"/>
      <c r="E2" s="25"/>
      <c r="F2" s="25"/>
      <c r="G2" s="25"/>
      <c r="H2" s="25"/>
      <c r="I2" s="25"/>
      <c r="J2" s="25"/>
      <c r="K2" s="25"/>
      <c r="L2" s="25"/>
      <c r="M2" s="26"/>
    </row>
    <row r="3" spans="3:13" ht="12.75">
      <c r="C3" s="24"/>
      <c r="D3" s="25"/>
      <c r="E3" s="25"/>
      <c r="F3" s="25"/>
      <c r="G3" s="25"/>
      <c r="H3" s="25"/>
      <c r="I3" s="25"/>
      <c r="J3" s="25"/>
      <c r="K3" s="25"/>
      <c r="L3" s="25"/>
      <c r="M3" s="26"/>
    </row>
    <row r="4" spans="3:13" ht="12.75">
      <c r="C4" s="24"/>
      <c r="D4" s="25"/>
      <c r="E4" s="25"/>
      <c r="F4" s="25"/>
      <c r="G4" s="25"/>
      <c r="H4" s="25"/>
      <c r="I4" s="25"/>
      <c r="J4" s="25"/>
      <c r="K4" s="25"/>
      <c r="L4" s="25"/>
      <c r="M4" s="26"/>
    </row>
    <row r="5" spans="3:13" ht="12.75">
      <c r="C5" s="24"/>
      <c r="D5" s="25"/>
      <c r="E5" s="25"/>
      <c r="F5" s="25"/>
      <c r="G5" s="25"/>
      <c r="H5" s="25"/>
      <c r="I5" s="25"/>
      <c r="J5" s="25"/>
      <c r="K5" s="25"/>
      <c r="L5" s="25"/>
      <c r="M5" s="26"/>
    </row>
    <row r="6" spans="3:13" ht="12.75">
      <c r="C6" s="24"/>
      <c r="D6" s="25"/>
      <c r="E6" s="25"/>
      <c r="F6" s="25"/>
      <c r="G6" s="25"/>
      <c r="H6" s="25"/>
      <c r="I6" s="25"/>
      <c r="J6" s="25"/>
      <c r="K6" s="25"/>
      <c r="L6" s="25"/>
      <c r="M6" s="26"/>
    </row>
    <row r="7" spans="3:13" ht="12.75">
      <c r="C7" s="24"/>
      <c r="D7" s="25"/>
      <c r="E7" s="25"/>
      <c r="F7" s="25"/>
      <c r="G7" s="25"/>
      <c r="H7" s="25"/>
      <c r="I7" s="25"/>
      <c r="J7" s="25"/>
      <c r="K7" s="25"/>
      <c r="L7" s="25"/>
      <c r="M7" s="26"/>
    </row>
    <row r="8" spans="3:13" ht="23.25">
      <c r="C8" s="24"/>
      <c r="D8" s="27"/>
      <c r="E8" s="27"/>
      <c r="F8" s="27"/>
      <c r="G8" s="27"/>
      <c r="H8" s="27"/>
      <c r="I8" s="27"/>
      <c r="J8" s="27"/>
      <c r="K8" s="27"/>
      <c r="L8" s="25"/>
      <c r="M8" s="26"/>
    </row>
    <row r="9" spans="3:13" ht="23.25">
      <c r="C9" s="24"/>
      <c r="D9" s="27"/>
      <c r="E9" s="28" t="s">
        <v>104</v>
      </c>
      <c r="F9" s="27"/>
      <c r="G9" s="27"/>
      <c r="H9" s="27"/>
      <c r="I9" s="27"/>
      <c r="J9" s="28" t="s">
        <v>99</v>
      </c>
      <c r="K9" s="27"/>
      <c r="L9" s="25"/>
      <c r="M9" s="26"/>
    </row>
    <row r="10" spans="3:13" ht="23.25">
      <c r="C10" s="24"/>
      <c r="D10" s="27"/>
      <c r="E10" s="28" t="s">
        <v>105</v>
      </c>
      <c r="F10" s="27"/>
      <c r="G10" s="27"/>
      <c r="H10" s="27"/>
      <c r="I10" s="27"/>
      <c r="J10" s="28" t="s">
        <v>98</v>
      </c>
      <c r="K10" s="27"/>
      <c r="L10" s="25"/>
      <c r="M10" s="26"/>
    </row>
    <row r="11" spans="3:13" ht="23.25">
      <c r="C11" s="24"/>
      <c r="D11" s="27"/>
      <c r="E11" s="28" t="s">
        <v>100</v>
      </c>
      <c r="F11" s="27"/>
      <c r="G11" s="27"/>
      <c r="H11" s="27"/>
      <c r="I11" s="27"/>
      <c r="J11" s="28" t="s">
        <v>107</v>
      </c>
      <c r="K11" s="27"/>
      <c r="L11" s="25"/>
      <c r="M11" s="26"/>
    </row>
    <row r="12" spans="3:13" ht="23.25">
      <c r="C12" s="24"/>
      <c r="D12" s="27"/>
      <c r="E12" s="28" t="s">
        <v>106</v>
      </c>
      <c r="F12" s="27"/>
      <c r="G12" s="27"/>
      <c r="H12" s="27"/>
      <c r="I12" s="27"/>
      <c r="J12" s="28" t="s">
        <v>108</v>
      </c>
      <c r="K12" s="27"/>
      <c r="L12" s="25"/>
      <c r="M12" s="26"/>
    </row>
    <row r="13" spans="3:13" ht="23.25">
      <c r="C13" s="24"/>
      <c r="D13" s="27"/>
      <c r="E13" s="28" t="s">
        <v>51</v>
      </c>
      <c r="F13" s="27"/>
      <c r="G13" s="27"/>
      <c r="H13" s="27"/>
      <c r="I13" s="27"/>
      <c r="J13" s="28" t="s">
        <v>109</v>
      </c>
      <c r="K13" s="27"/>
      <c r="L13" s="25"/>
      <c r="M13" s="26"/>
    </row>
    <row r="14" spans="3:13" ht="23.25">
      <c r="C14" s="24"/>
      <c r="D14" s="27"/>
      <c r="E14" s="28" t="s">
        <v>52</v>
      </c>
      <c r="F14" s="27"/>
      <c r="G14" s="27"/>
      <c r="H14" s="27"/>
      <c r="I14" s="27"/>
      <c r="J14" s="28" t="s">
        <v>110</v>
      </c>
      <c r="K14" s="27"/>
      <c r="L14" s="25"/>
      <c r="M14" s="26"/>
    </row>
    <row r="15" spans="3:13" ht="23.25">
      <c r="C15" s="24"/>
      <c r="D15" s="27"/>
      <c r="E15" s="28" t="s">
        <v>53</v>
      </c>
      <c r="F15" s="27"/>
      <c r="G15" s="27"/>
      <c r="H15" s="27"/>
      <c r="I15" s="27"/>
      <c r="J15" s="28" t="s">
        <v>111</v>
      </c>
      <c r="K15" s="27"/>
      <c r="L15" s="25"/>
      <c r="M15" s="26"/>
    </row>
    <row r="16" spans="3:13" ht="23.25">
      <c r="C16" s="24"/>
      <c r="D16" s="27"/>
      <c r="E16" s="27"/>
      <c r="F16" s="27"/>
      <c r="G16" s="27"/>
      <c r="H16" s="27"/>
      <c r="I16" s="27"/>
      <c r="J16" s="27"/>
      <c r="K16" s="27"/>
      <c r="L16" s="25"/>
      <c r="M16" s="26"/>
    </row>
    <row r="17" spans="3:13" ht="12.75">
      <c r="C17" s="24"/>
      <c r="D17" s="25"/>
      <c r="E17" s="25"/>
      <c r="F17" s="25"/>
      <c r="G17" s="25"/>
      <c r="H17" s="25"/>
      <c r="I17" s="25"/>
      <c r="J17" s="25"/>
      <c r="K17" s="25"/>
      <c r="L17" s="25"/>
      <c r="M17" s="26"/>
    </row>
    <row r="18" spans="3:13" ht="12.75">
      <c r="C18" s="24"/>
      <c r="D18" s="25"/>
      <c r="E18" s="32"/>
      <c r="F18" s="25"/>
      <c r="G18" s="25"/>
      <c r="H18" s="25"/>
      <c r="I18" s="25"/>
      <c r="J18" s="25"/>
      <c r="K18" s="25"/>
      <c r="L18" s="25"/>
      <c r="M18" s="26"/>
    </row>
    <row r="19" spans="3:13" ht="12.75">
      <c r="C19" s="24"/>
      <c r="D19" s="25"/>
      <c r="E19" s="25"/>
      <c r="F19" s="25"/>
      <c r="G19" s="25"/>
      <c r="H19" s="25"/>
      <c r="I19" s="25"/>
      <c r="J19" s="25"/>
      <c r="K19" s="25"/>
      <c r="L19" s="25"/>
      <c r="M19" s="26"/>
    </row>
    <row r="20" spans="3:13" ht="13.5" thickBot="1">
      <c r="C20" s="29"/>
      <c r="D20" s="30"/>
      <c r="E20" s="30"/>
      <c r="F20" s="30"/>
      <c r="G20" s="30"/>
      <c r="H20" s="30"/>
      <c r="I20" s="30"/>
      <c r="J20" s="30"/>
      <c r="K20" s="30"/>
      <c r="L20" s="30"/>
      <c r="M20" s="31"/>
    </row>
  </sheetData>
  <sheetProtection/>
  <hyperlinks>
    <hyperlink ref="E9" location="date!A1" display="date"/>
    <hyperlink ref="E10" location="datevalue!A1" display="datevalue"/>
    <hyperlink ref="E11" location="day!A1" display="day"/>
    <hyperlink ref="E12" location="day360!A1" display="day360"/>
    <hyperlink ref="E13" location="hour!A1" display="hour"/>
    <hyperlink ref="E14" location="minute!A1" display="minute"/>
    <hyperlink ref="E15" location="second!A1" display="second"/>
    <hyperlink ref="J9" location="month!A1" display="month"/>
    <hyperlink ref="J10" location="year!A1" display="year"/>
    <hyperlink ref="J11" location="now!A1" display="now"/>
    <hyperlink ref="J12" location="today!A1" display="today"/>
    <hyperlink ref="J13" location="time!A1" display="time"/>
    <hyperlink ref="J14" location="timevalue!A1" display="timevalue"/>
    <hyperlink ref="J15" location="weekday!A1" display="weekday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6:F22"/>
  <sheetViews>
    <sheetView zoomScalePageLayoutView="0" workbookViewId="0" topLeftCell="A1">
      <selection activeCell="C23" sqref="C23"/>
    </sheetView>
  </sheetViews>
  <sheetFormatPr defaultColWidth="9.140625" defaultRowHeight="12.75"/>
  <cols>
    <col min="1" max="3" width="9.140625" style="3" customWidth="1"/>
    <col min="4" max="4" width="11.7109375" style="3" customWidth="1"/>
    <col min="5" max="5" width="18.57421875" style="3" bestFit="1" customWidth="1"/>
    <col min="6" max="6" width="9.28125" style="3" bestFit="1" customWidth="1"/>
    <col min="7" max="7" width="9.140625" style="3" customWidth="1"/>
    <col min="8" max="8" width="10.8515625" style="3" bestFit="1" customWidth="1"/>
    <col min="9" max="16384" width="9.140625" style="3" customWidth="1"/>
  </cols>
  <sheetData>
    <row r="1" ht="15"/>
    <row r="2" ht="15"/>
    <row r="3" ht="15"/>
    <row r="4" ht="15"/>
    <row r="5" ht="15"/>
    <row r="6" ht="15">
      <c r="B6" s="3" t="s">
        <v>63</v>
      </c>
    </row>
    <row r="8" ht="15">
      <c r="B8" s="3" t="s">
        <v>61</v>
      </c>
    </row>
    <row r="9" ht="15">
      <c r="C9" s="3" t="s">
        <v>62</v>
      </c>
    </row>
    <row r="14" spans="4:6" ht="15">
      <c r="D14" s="14" t="s">
        <v>4</v>
      </c>
      <c r="E14" s="14" t="s">
        <v>5</v>
      </c>
      <c r="F14" s="14" t="s">
        <v>2</v>
      </c>
    </row>
    <row r="15" spans="4:6" ht="15">
      <c r="D15" s="4">
        <v>1</v>
      </c>
      <c r="E15" s="13">
        <v>38903</v>
      </c>
      <c r="F15" s="4">
        <f>YEAR(E15)</f>
        <v>2006</v>
      </c>
    </row>
    <row r="16" spans="4:6" ht="15">
      <c r="D16" s="4">
        <v>2</v>
      </c>
      <c r="E16" s="13">
        <v>38944</v>
      </c>
      <c r="F16" s="4">
        <f>YEAR(E16)</f>
        <v>2006</v>
      </c>
    </row>
    <row r="17" spans="4:6" ht="15">
      <c r="D17" s="4">
        <v>3</v>
      </c>
      <c r="E17" s="13">
        <v>38997</v>
      </c>
      <c r="F17" s="4">
        <f>YEAR(E17)</f>
        <v>2006</v>
      </c>
    </row>
    <row r="18" spans="4:6" ht="15">
      <c r="D18" s="4">
        <v>4</v>
      </c>
      <c r="E18" s="13">
        <v>39052</v>
      </c>
      <c r="F18" s="4">
        <f>YEAR(E18)</f>
        <v>2006</v>
      </c>
    </row>
    <row r="19" spans="4:6" ht="15">
      <c r="D19" s="4">
        <v>5</v>
      </c>
      <c r="E19" s="13">
        <v>39083</v>
      </c>
      <c r="F19" s="4">
        <f>YEAR(E19)</f>
        <v>2007</v>
      </c>
    </row>
    <row r="21" ht="15">
      <c r="B21" s="3" t="s">
        <v>118</v>
      </c>
    </row>
    <row r="22" spans="3:5" ht="15">
      <c r="C22" s="6" t="s">
        <v>119</v>
      </c>
      <c r="E22" s="3">
        <f>YEAR("5/7/2006")</f>
        <v>2006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9:E18"/>
  <sheetViews>
    <sheetView zoomScalePageLayoutView="0" workbookViewId="0" topLeftCell="A1">
      <selection activeCell="A1" sqref="A1"/>
    </sheetView>
  </sheetViews>
  <sheetFormatPr defaultColWidth="9.140625" defaultRowHeight="12.75"/>
  <cols>
    <col min="3" max="3" width="12.57421875" style="0" bestFit="1" customWidth="1"/>
    <col min="4" max="4" width="18.00390625" style="0" bestFit="1" customWidth="1"/>
    <col min="5" max="5" width="11.00390625" style="0" bestFit="1" customWidth="1"/>
  </cols>
  <sheetData>
    <row r="9" spans="2:3" ht="15">
      <c r="B9" s="3" t="s">
        <v>59</v>
      </c>
      <c r="C9" s="3"/>
    </row>
    <row r="10" spans="2:3" ht="15">
      <c r="B10" s="3" t="s">
        <v>60</v>
      </c>
      <c r="C10" s="3"/>
    </row>
    <row r="12" spans="3:5" ht="15">
      <c r="C12" s="4" t="s">
        <v>4</v>
      </c>
      <c r="D12" s="4" t="s">
        <v>12</v>
      </c>
      <c r="E12" s="4" t="s">
        <v>13</v>
      </c>
    </row>
    <row r="13" spans="3:5" ht="15">
      <c r="C13" s="4">
        <v>1</v>
      </c>
      <c r="D13" s="4" t="s">
        <v>14</v>
      </c>
      <c r="E13" s="4">
        <v>4500</v>
      </c>
    </row>
    <row r="14" spans="3:5" ht="15">
      <c r="C14" s="4">
        <v>2</v>
      </c>
      <c r="D14" s="4" t="s">
        <v>15</v>
      </c>
      <c r="E14" s="4">
        <v>500</v>
      </c>
    </row>
    <row r="15" spans="3:5" ht="15">
      <c r="C15" s="4">
        <v>3</v>
      </c>
      <c r="D15" s="4" t="s">
        <v>16</v>
      </c>
      <c r="E15" s="4">
        <v>200</v>
      </c>
    </row>
    <row r="16" spans="3:5" ht="15">
      <c r="C16" s="3"/>
      <c r="D16" s="3"/>
      <c r="E16" s="3"/>
    </row>
    <row r="17" spans="3:5" ht="15">
      <c r="C17" s="3" t="s">
        <v>17</v>
      </c>
      <c r="D17" s="8">
        <f ca="1">NOW()</f>
        <v>40226.43299583333</v>
      </c>
      <c r="E17" s="3"/>
    </row>
    <row r="18" spans="3:5" ht="15">
      <c r="C18" s="3"/>
      <c r="D18" s="3"/>
      <c r="E18" s="3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9:F18"/>
  <sheetViews>
    <sheetView zoomScalePageLayoutView="0" workbookViewId="0" topLeftCell="A1">
      <selection activeCell="B21" sqref="B21"/>
    </sheetView>
  </sheetViews>
  <sheetFormatPr defaultColWidth="9.140625" defaultRowHeight="12.75"/>
  <cols>
    <col min="2" max="2" width="9.28125" style="0" bestFit="1" customWidth="1"/>
    <col min="3" max="3" width="14.7109375" style="0" bestFit="1" customWidth="1"/>
    <col min="4" max="4" width="9.28125" style="0" bestFit="1" customWidth="1"/>
  </cols>
  <sheetData>
    <row r="9" spans="2:6" ht="15">
      <c r="B9" s="3" t="s">
        <v>57</v>
      </c>
      <c r="C9" s="3"/>
      <c r="D9" s="3"/>
      <c r="E9" s="3"/>
      <c r="F9" s="3"/>
    </row>
    <row r="10" spans="2:6" ht="15">
      <c r="B10" s="3" t="s">
        <v>58</v>
      </c>
      <c r="C10" s="3"/>
      <c r="D10" s="3"/>
      <c r="E10" s="3"/>
      <c r="F10" s="3"/>
    </row>
    <row r="11" spans="2:6" ht="15">
      <c r="B11" s="3"/>
      <c r="C11" s="3"/>
      <c r="D11" s="3"/>
      <c r="E11" s="3"/>
      <c r="F11" s="3"/>
    </row>
    <row r="12" spans="2:6" ht="15">
      <c r="B12" s="3" t="s">
        <v>18</v>
      </c>
      <c r="C12" s="7">
        <f ca="1">TODAY()</f>
        <v>40226</v>
      </c>
      <c r="D12" s="3"/>
      <c r="E12" s="3"/>
      <c r="F12" s="3"/>
    </row>
    <row r="13" spans="2:6" ht="15">
      <c r="B13" s="3"/>
      <c r="C13" s="3"/>
      <c r="D13" s="3"/>
      <c r="E13" s="3"/>
      <c r="F13" s="3"/>
    </row>
    <row r="14" spans="2:6" ht="15">
      <c r="B14" s="4" t="s">
        <v>4</v>
      </c>
      <c r="C14" s="4" t="s">
        <v>12</v>
      </c>
      <c r="D14" s="4" t="s">
        <v>13</v>
      </c>
      <c r="E14" s="3"/>
      <c r="F14" s="3"/>
    </row>
    <row r="15" spans="2:6" ht="15">
      <c r="B15" s="4">
        <v>1</v>
      </c>
      <c r="C15" s="4" t="s">
        <v>14</v>
      </c>
      <c r="D15" s="4">
        <v>4500</v>
      </c>
      <c r="E15" s="3"/>
      <c r="F15" s="3"/>
    </row>
    <row r="16" spans="2:6" ht="15">
      <c r="B16" s="4">
        <v>2</v>
      </c>
      <c r="C16" s="4" t="s">
        <v>15</v>
      </c>
      <c r="D16" s="4">
        <v>500</v>
      </c>
      <c r="E16" s="3"/>
      <c r="F16" s="3"/>
    </row>
    <row r="17" spans="2:6" ht="15">
      <c r="B17" s="4">
        <v>3</v>
      </c>
      <c r="C17" s="4" t="s">
        <v>16</v>
      </c>
      <c r="D17" s="4">
        <v>200</v>
      </c>
      <c r="E17" s="3"/>
      <c r="F17" s="3"/>
    </row>
    <row r="18" spans="2:6" ht="15">
      <c r="B18" s="3"/>
      <c r="C18" s="3"/>
      <c r="D18" s="3"/>
      <c r="E18" s="3"/>
      <c r="F18" s="3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7:H23"/>
  <sheetViews>
    <sheetView zoomScalePageLayoutView="0" workbookViewId="0" topLeftCell="A1">
      <selection activeCell="A1" sqref="A1"/>
    </sheetView>
  </sheetViews>
  <sheetFormatPr defaultColWidth="9.140625" defaultRowHeight="12.75"/>
  <cols>
    <col min="5" max="5" width="14.7109375" style="0" bestFit="1" customWidth="1"/>
    <col min="7" max="7" width="11.57421875" style="0" bestFit="1" customWidth="1"/>
  </cols>
  <sheetData>
    <row r="7" spans="1:7" ht="15">
      <c r="A7" s="3"/>
      <c r="B7" s="3" t="s">
        <v>49</v>
      </c>
      <c r="C7" s="3"/>
      <c r="D7" s="3"/>
      <c r="E7" s="3"/>
      <c r="F7" s="3"/>
      <c r="G7" s="3"/>
    </row>
    <row r="8" spans="1:7" ht="15">
      <c r="A8" s="3"/>
      <c r="B8" s="6" t="s">
        <v>50</v>
      </c>
      <c r="C8" s="3"/>
      <c r="D8" s="3"/>
      <c r="E8" s="3"/>
      <c r="F8" s="3"/>
      <c r="G8" s="3"/>
    </row>
    <row r="9" spans="1:7" ht="15">
      <c r="A9" s="3"/>
      <c r="B9" s="3"/>
      <c r="C9" s="3" t="s">
        <v>51</v>
      </c>
      <c r="D9" s="3" t="s">
        <v>54</v>
      </c>
      <c r="E9" s="3"/>
      <c r="F9" s="3"/>
      <c r="G9" s="3"/>
    </row>
    <row r="10" spans="1:7" ht="15">
      <c r="A10" s="3"/>
      <c r="B10" s="3"/>
      <c r="C10" s="3" t="s">
        <v>52</v>
      </c>
      <c r="D10" s="3" t="s">
        <v>55</v>
      </c>
      <c r="E10" s="3"/>
      <c r="F10" s="3"/>
      <c r="G10" s="3"/>
    </row>
    <row r="11" spans="1:7" ht="15">
      <c r="A11" s="3"/>
      <c r="B11" s="3"/>
      <c r="C11" s="3" t="s">
        <v>53</v>
      </c>
      <c r="D11" s="3" t="s">
        <v>56</v>
      </c>
      <c r="E11" s="3"/>
      <c r="F11" s="3"/>
      <c r="G11" s="3"/>
    </row>
    <row r="12" spans="1:7" ht="15">
      <c r="A12" s="3"/>
      <c r="B12" s="3"/>
      <c r="C12" s="3"/>
      <c r="D12" s="3"/>
      <c r="E12" s="3"/>
      <c r="F12" s="3"/>
      <c r="G12" s="3"/>
    </row>
    <row r="13" spans="1:7" ht="15">
      <c r="A13" s="3"/>
      <c r="B13" s="4" t="s">
        <v>19</v>
      </c>
      <c r="C13" s="4" t="s">
        <v>20</v>
      </c>
      <c r="D13" s="4" t="s">
        <v>22</v>
      </c>
      <c r="E13" s="4" t="s">
        <v>21</v>
      </c>
      <c r="F13" s="3"/>
      <c r="G13" s="3"/>
    </row>
    <row r="14" spans="1:7" ht="15">
      <c r="A14" s="3"/>
      <c r="B14" s="4">
        <v>7</v>
      </c>
      <c r="C14" s="4">
        <v>25</v>
      </c>
      <c r="D14" s="4"/>
      <c r="E14" s="15">
        <f>TIME(B14,C14,D14)</f>
        <v>0.3090277777777778</v>
      </c>
      <c r="F14" s="3"/>
      <c r="G14" s="3"/>
    </row>
    <row r="15" spans="1:7" ht="15">
      <c r="A15" s="3"/>
      <c r="B15" s="4">
        <v>9</v>
      </c>
      <c r="C15" s="4">
        <v>30</v>
      </c>
      <c r="D15" s="4">
        <v>50</v>
      </c>
      <c r="E15" s="15">
        <f>TIME(B15,C15,D15)</f>
        <v>0.39641203703703703</v>
      </c>
      <c r="F15" s="3"/>
      <c r="G15" s="3"/>
    </row>
    <row r="16" spans="1:8" ht="15">
      <c r="A16" s="3"/>
      <c r="B16" s="4">
        <v>11</v>
      </c>
      <c r="C16" s="4">
        <v>15</v>
      </c>
      <c r="D16" s="4">
        <v>45</v>
      </c>
      <c r="E16" s="15">
        <f>TIME(B16,C16,D16)</f>
        <v>0.4692708333333333</v>
      </c>
      <c r="F16" s="3"/>
      <c r="G16" s="3"/>
      <c r="H16" s="1"/>
    </row>
    <row r="17" spans="1:7" ht="15">
      <c r="A17" s="3"/>
      <c r="B17" s="4">
        <v>21</v>
      </c>
      <c r="C17" s="4">
        <v>30</v>
      </c>
      <c r="D17" s="4">
        <v>20</v>
      </c>
      <c r="E17" s="15">
        <f>TIME(B17,C17,D17)</f>
        <v>0.8960648148148148</v>
      </c>
      <c r="F17" s="3"/>
      <c r="G17" s="3"/>
    </row>
    <row r="18" spans="1:7" ht="15">
      <c r="A18" s="3"/>
      <c r="B18" s="3"/>
      <c r="C18" s="3"/>
      <c r="D18" s="3"/>
      <c r="E18" s="3"/>
      <c r="F18" s="3"/>
      <c r="G18" s="3"/>
    </row>
    <row r="19" spans="1:7" ht="15">
      <c r="A19" s="3"/>
      <c r="B19" s="3"/>
      <c r="C19" s="3"/>
      <c r="D19" s="3"/>
      <c r="E19" s="3"/>
      <c r="F19" s="3"/>
      <c r="G19" s="3"/>
    </row>
    <row r="20" spans="1:7" ht="15">
      <c r="A20" s="3"/>
      <c r="B20" s="3"/>
      <c r="C20" s="3"/>
      <c r="D20" s="3"/>
      <c r="E20" s="3"/>
      <c r="F20" s="3"/>
      <c r="G20" s="3"/>
    </row>
    <row r="21" spans="1:7" ht="15">
      <c r="A21" s="3"/>
      <c r="B21" s="3"/>
      <c r="C21" s="3"/>
      <c r="D21" s="3"/>
      <c r="E21" s="3"/>
      <c r="F21" s="3"/>
      <c r="G21" s="3"/>
    </row>
    <row r="22" spans="1:7" ht="15">
      <c r="A22" s="3"/>
      <c r="B22" s="3"/>
      <c r="C22" s="3"/>
      <c r="D22" s="3"/>
      <c r="E22" s="3"/>
      <c r="F22" s="3"/>
      <c r="G22" s="3"/>
    </row>
    <row r="23" spans="1:7" ht="15">
      <c r="A23" s="3"/>
      <c r="B23" s="3"/>
      <c r="C23" s="3"/>
      <c r="D23" s="3"/>
      <c r="E23" s="3"/>
      <c r="F23" s="3"/>
      <c r="G23" s="3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7:H22"/>
  <sheetViews>
    <sheetView zoomScalePageLayoutView="0" workbookViewId="0" topLeftCell="A1">
      <selection activeCell="K28" sqref="K28"/>
    </sheetView>
  </sheetViews>
  <sheetFormatPr defaultColWidth="9.140625" defaultRowHeight="12.75"/>
  <cols>
    <col min="3" max="3" width="13.8515625" style="0" bestFit="1" customWidth="1"/>
    <col min="4" max="4" width="17.7109375" style="0" bestFit="1" customWidth="1"/>
    <col min="5" max="5" width="14.00390625" style="0" bestFit="1" customWidth="1"/>
  </cols>
  <sheetData>
    <row r="6" s="3" customFormat="1" ht="15"/>
    <row r="7" s="3" customFormat="1" ht="15">
      <c r="B7" s="3" t="s">
        <v>45</v>
      </c>
    </row>
    <row r="8" s="3" customFormat="1" ht="15">
      <c r="B8" s="6" t="s">
        <v>46</v>
      </c>
    </row>
    <row r="9" spans="3:4" s="3" customFormat="1" ht="15">
      <c r="C9" s="3" t="s">
        <v>47</v>
      </c>
      <c r="D9" s="3" t="s">
        <v>48</v>
      </c>
    </row>
    <row r="11" spans="2:4" ht="15">
      <c r="B11" s="4" t="s">
        <v>4</v>
      </c>
      <c r="C11" s="4" t="s">
        <v>43</v>
      </c>
      <c r="D11" s="4" t="s">
        <v>44</v>
      </c>
    </row>
    <row r="12" spans="2:4" ht="15">
      <c r="B12" s="4">
        <v>1</v>
      </c>
      <c r="C12" s="5" t="s">
        <v>38</v>
      </c>
      <c r="D12" s="4">
        <f>TIMEVALUE(C12)</f>
        <v>0.3546875</v>
      </c>
    </row>
    <row r="13" spans="2:4" ht="15">
      <c r="B13" s="4">
        <v>2</v>
      </c>
      <c r="C13" s="5" t="s">
        <v>39</v>
      </c>
      <c r="D13" s="4">
        <f>TIMEVALUE(C13)</f>
        <v>0.6463541666666667</v>
      </c>
    </row>
    <row r="14" spans="2:4" ht="15">
      <c r="B14" s="4">
        <v>3</v>
      </c>
      <c r="C14" s="5" t="s">
        <v>40</v>
      </c>
      <c r="D14" s="4">
        <f>TIMEVALUE(C14)</f>
        <v>0.8541666666666666</v>
      </c>
    </row>
    <row r="15" spans="2:4" ht="15">
      <c r="B15" s="4">
        <v>4</v>
      </c>
      <c r="C15" s="5" t="s">
        <v>41</v>
      </c>
      <c r="D15" s="4">
        <f>TIMEVALUE(C15)</f>
        <v>0.7397222222222223</v>
      </c>
    </row>
    <row r="16" spans="2:8" ht="15">
      <c r="B16" s="4">
        <v>5</v>
      </c>
      <c r="C16" s="5" t="s">
        <v>42</v>
      </c>
      <c r="D16" s="4">
        <f>TIMEVALUE(C16)</f>
        <v>0.6806134259259259</v>
      </c>
      <c r="H16" s="2"/>
    </row>
    <row r="17" ht="12.75">
      <c r="H17" s="2"/>
    </row>
    <row r="18" ht="12.75">
      <c r="H18" s="2"/>
    </row>
    <row r="19" ht="12.75">
      <c r="H19" s="2"/>
    </row>
    <row r="20" ht="12.75">
      <c r="H20" s="2"/>
    </row>
    <row r="21" ht="12.75">
      <c r="H21" s="2"/>
    </row>
    <row r="22" ht="12.75">
      <c r="H22" s="2"/>
    </row>
  </sheetData>
  <sheetProtection/>
  <printOptions/>
  <pageMargins left="0.75" right="0.75" top="1" bottom="1" header="0.5" footer="0.5"/>
  <pageSetup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7:J40"/>
  <sheetViews>
    <sheetView zoomScalePageLayoutView="0" workbookViewId="0" topLeftCell="A1">
      <selection activeCell="G16" sqref="G16"/>
    </sheetView>
  </sheetViews>
  <sheetFormatPr defaultColWidth="9.140625" defaultRowHeight="12.75"/>
  <cols>
    <col min="2" max="2" width="13.140625" style="0" customWidth="1"/>
    <col min="5" max="5" width="9.28125" style="0" bestFit="1" customWidth="1"/>
    <col min="6" max="6" width="20.140625" style="0" bestFit="1" customWidth="1"/>
    <col min="7" max="7" width="15.140625" style="0" bestFit="1" customWidth="1"/>
    <col min="8" max="8" width="12.421875" style="0" bestFit="1" customWidth="1"/>
  </cols>
  <sheetData>
    <row r="7" spans="1:10" ht="15">
      <c r="A7" s="3"/>
      <c r="B7" s="3" t="s">
        <v>32</v>
      </c>
      <c r="C7" s="3"/>
      <c r="D7" s="3"/>
      <c r="E7" s="3"/>
      <c r="F7" s="3"/>
      <c r="G7" s="3"/>
      <c r="H7" s="3"/>
      <c r="I7" s="3"/>
      <c r="J7" s="3"/>
    </row>
    <row r="8" spans="1:10" ht="15">
      <c r="A8" s="3"/>
      <c r="B8" s="6" t="s">
        <v>31</v>
      </c>
      <c r="C8" s="3"/>
      <c r="D8" s="3"/>
      <c r="E8" s="3"/>
      <c r="F8" s="3"/>
      <c r="G8" s="3"/>
      <c r="H8" s="3"/>
      <c r="I8" s="3"/>
      <c r="J8" s="3"/>
    </row>
    <row r="9" spans="1:10" ht="15">
      <c r="A9" s="3"/>
      <c r="B9" s="3" t="s">
        <v>33</v>
      </c>
      <c r="C9" s="3" t="s">
        <v>35</v>
      </c>
      <c r="D9" s="3"/>
      <c r="E9" s="3"/>
      <c r="F9" s="3"/>
      <c r="G9" s="3"/>
      <c r="H9" s="3"/>
      <c r="I9" s="3"/>
      <c r="J9" s="3"/>
    </row>
    <row r="10" spans="1:10" ht="15">
      <c r="A10" s="3"/>
      <c r="B10" s="3" t="s">
        <v>34</v>
      </c>
      <c r="C10" s="3" t="s">
        <v>36</v>
      </c>
      <c r="D10" s="3"/>
      <c r="E10" s="3"/>
      <c r="F10" s="3"/>
      <c r="G10" s="3"/>
      <c r="H10" s="3"/>
      <c r="I10" s="3"/>
      <c r="J10" s="3"/>
    </row>
    <row r="11" spans="1:10" ht="15">
      <c r="A11" s="3"/>
      <c r="B11" s="3"/>
      <c r="C11" s="3" t="s">
        <v>37</v>
      </c>
      <c r="D11" s="3"/>
      <c r="E11" s="3"/>
      <c r="F11" s="3"/>
      <c r="G11" s="3"/>
      <c r="H11" s="3"/>
      <c r="I11" s="3"/>
      <c r="J11" s="3"/>
    </row>
    <row r="12" spans="1:10" ht="15">
      <c r="A12" s="3"/>
      <c r="B12" s="3" t="s">
        <v>115</v>
      </c>
      <c r="C12" s="3"/>
      <c r="D12" s="3"/>
      <c r="E12" s="3"/>
      <c r="F12" s="3"/>
      <c r="G12" s="3"/>
      <c r="H12" s="3"/>
      <c r="I12" s="3"/>
      <c r="J12" s="3"/>
    </row>
    <row r="13" spans="1:10" ht="15">
      <c r="A13" s="3"/>
      <c r="B13" s="4" t="s">
        <v>114</v>
      </c>
      <c r="C13" s="4"/>
      <c r="D13" s="3"/>
      <c r="E13" s="3"/>
      <c r="F13" s="3"/>
      <c r="G13" s="3"/>
      <c r="H13" s="3"/>
      <c r="I13" s="3"/>
      <c r="J13" s="3"/>
    </row>
    <row r="14" spans="1:10" ht="15">
      <c r="A14" s="3"/>
      <c r="B14" s="4">
        <v>1</v>
      </c>
      <c r="C14" s="4" t="s">
        <v>29</v>
      </c>
      <c r="D14" s="3"/>
      <c r="E14" s="4" t="s">
        <v>4</v>
      </c>
      <c r="F14" s="4" t="s">
        <v>5</v>
      </c>
      <c r="G14" s="4" t="s">
        <v>30</v>
      </c>
      <c r="H14" s="3"/>
      <c r="I14" s="3"/>
      <c r="J14" s="3"/>
    </row>
    <row r="15" spans="1:10" ht="15">
      <c r="A15" s="3"/>
      <c r="B15" s="4">
        <v>2</v>
      </c>
      <c r="C15" s="4" t="s">
        <v>23</v>
      </c>
      <c r="D15" s="3"/>
      <c r="E15" s="4">
        <v>1</v>
      </c>
      <c r="F15" s="13">
        <v>40223</v>
      </c>
      <c r="G15" s="4">
        <f>WEEKDAY(F15,1)</f>
        <v>1</v>
      </c>
      <c r="H15" s="3"/>
      <c r="I15" s="3"/>
      <c r="J15" s="3"/>
    </row>
    <row r="16" spans="1:10" ht="15">
      <c r="A16" s="3"/>
      <c r="B16" s="4">
        <v>3</v>
      </c>
      <c r="C16" s="4" t="s">
        <v>24</v>
      </c>
      <c r="D16" s="3"/>
      <c r="E16" s="4">
        <v>2</v>
      </c>
      <c r="F16" s="13">
        <v>40224</v>
      </c>
      <c r="G16" s="4">
        <f>WEEKDAY(F16,1)</f>
        <v>2</v>
      </c>
      <c r="H16" s="3"/>
      <c r="I16" s="3"/>
      <c r="J16" s="3"/>
    </row>
    <row r="17" spans="1:10" ht="15">
      <c r="A17" s="3"/>
      <c r="B17" s="4">
        <v>4</v>
      </c>
      <c r="C17" s="4" t="s">
        <v>25</v>
      </c>
      <c r="D17" s="3"/>
      <c r="E17" s="4">
        <v>3</v>
      </c>
      <c r="F17" s="13">
        <v>40225</v>
      </c>
      <c r="G17" s="4">
        <f>WEEKDAY(F17,1)</f>
        <v>3</v>
      </c>
      <c r="H17" s="3"/>
      <c r="I17" s="3"/>
      <c r="J17" s="3"/>
    </row>
    <row r="18" spans="1:10" ht="15">
      <c r="A18" s="3"/>
      <c r="B18" s="4">
        <v>5</v>
      </c>
      <c r="C18" s="4" t="s">
        <v>26</v>
      </c>
      <c r="D18" s="3"/>
      <c r="E18" s="4">
        <v>4</v>
      </c>
      <c r="F18" s="13">
        <v>40226</v>
      </c>
      <c r="G18" s="4">
        <f>WEEKDAY(F18,1)</f>
        <v>4</v>
      </c>
      <c r="H18" s="3"/>
      <c r="I18" s="3"/>
      <c r="J18" s="3"/>
    </row>
    <row r="19" spans="1:10" ht="15">
      <c r="A19" s="3"/>
      <c r="B19" s="4">
        <v>6</v>
      </c>
      <c r="C19" s="4" t="s">
        <v>27</v>
      </c>
      <c r="D19" s="3"/>
      <c r="E19" s="4">
        <v>5</v>
      </c>
      <c r="F19" s="13">
        <v>40227</v>
      </c>
      <c r="G19" s="4">
        <f>WEEKDAY(F19,1)</f>
        <v>5</v>
      </c>
      <c r="H19" s="3"/>
      <c r="I19" s="3"/>
      <c r="J19" s="3"/>
    </row>
    <row r="20" spans="1:10" ht="15">
      <c r="A20" s="3"/>
      <c r="B20" s="4">
        <v>7</v>
      </c>
      <c r="C20" s="4" t="s">
        <v>28</v>
      </c>
      <c r="D20" s="3"/>
      <c r="E20" s="3"/>
      <c r="F20" s="3"/>
      <c r="G20" s="3"/>
      <c r="H20" s="3"/>
      <c r="I20" s="3"/>
      <c r="J20" s="3"/>
    </row>
    <row r="21" spans="1:10" ht="15">
      <c r="A21" s="3"/>
      <c r="B21" s="3"/>
      <c r="C21" s="3"/>
      <c r="D21" s="3"/>
      <c r="E21" s="3"/>
      <c r="F21" s="3"/>
      <c r="G21" s="3"/>
      <c r="H21" s="3"/>
      <c r="I21" s="3"/>
      <c r="J21" s="3"/>
    </row>
    <row r="22" spans="1:10" ht="15">
      <c r="A22" s="3"/>
      <c r="B22" s="3" t="s">
        <v>116</v>
      </c>
      <c r="C22" s="3"/>
      <c r="D22" s="3"/>
      <c r="E22" s="3"/>
      <c r="F22" s="3"/>
      <c r="G22" s="3"/>
      <c r="H22" s="3"/>
      <c r="I22" s="3"/>
      <c r="J22" s="3"/>
    </row>
    <row r="23" spans="1:10" ht="15">
      <c r="A23" s="3"/>
      <c r="B23" s="4" t="s">
        <v>114</v>
      </c>
      <c r="C23" s="33"/>
      <c r="D23" s="3"/>
      <c r="E23" s="3"/>
      <c r="F23" s="3"/>
      <c r="G23" s="3"/>
      <c r="H23" s="3"/>
      <c r="I23" s="3"/>
      <c r="J23" s="3"/>
    </row>
    <row r="24" spans="1:10" ht="15">
      <c r="A24" s="3"/>
      <c r="B24" s="4">
        <v>1</v>
      </c>
      <c r="C24" s="4" t="s">
        <v>23</v>
      </c>
      <c r="D24" s="3"/>
      <c r="E24" s="3"/>
      <c r="F24" s="3"/>
      <c r="G24" s="3"/>
      <c r="H24" s="3"/>
      <c r="I24" s="3"/>
      <c r="J24" s="3"/>
    </row>
    <row r="25" spans="1:10" ht="15">
      <c r="A25" s="3"/>
      <c r="B25" s="4">
        <v>2</v>
      </c>
      <c r="C25" s="4" t="s">
        <v>24</v>
      </c>
      <c r="D25" s="3"/>
      <c r="E25" s="3"/>
      <c r="F25" s="3"/>
      <c r="G25" s="3"/>
      <c r="H25" s="3"/>
      <c r="I25" s="3"/>
      <c r="J25" s="3"/>
    </row>
    <row r="26" spans="1:10" ht="15">
      <c r="A26" s="3"/>
      <c r="B26" s="4">
        <v>3</v>
      </c>
      <c r="C26" s="4" t="s">
        <v>25</v>
      </c>
      <c r="D26" s="3"/>
      <c r="E26" s="3"/>
      <c r="F26" s="3"/>
      <c r="G26" s="3"/>
      <c r="H26" s="3"/>
      <c r="I26" s="3"/>
      <c r="J26" s="3"/>
    </row>
    <row r="27" spans="1:10" ht="15">
      <c r="A27" s="3"/>
      <c r="B27" s="4">
        <v>4</v>
      </c>
      <c r="C27" s="4" t="s">
        <v>26</v>
      </c>
      <c r="D27" s="3"/>
      <c r="E27" s="3"/>
      <c r="F27" s="3"/>
      <c r="G27" s="3"/>
      <c r="H27" s="3"/>
      <c r="I27" s="3"/>
      <c r="J27" s="3"/>
    </row>
    <row r="28" spans="1:10" ht="15">
      <c r="A28" s="3"/>
      <c r="B28" s="4">
        <v>5</v>
      </c>
      <c r="C28" s="4" t="s">
        <v>27</v>
      </c>
      <c r="D28" s="3"/>
      <c r="E28" s="3"/>
      <c r="F28" s="3"/>
      <c r="G28" s="3"/>
      <c r="H28" s="3"/>
      <c r="I28" s="3"/>
      <c r="J28" s="3"/>
    </row>
    <row r="29" spans="1:10" ht="15">
      <c r="A29" s="3"/>
      <c r="B29" s="4">
        <v>6</v>
      </c>
      <c r="C29" s="4" t="s">
        <v>28</v>
      </c>
      <c r="D29" s="3"/>
      <c r="E29" s="3"/>
      <c r="F29" s="3"/>
      <c r="G29" s="3"/>
      <c r="H29" s="3"/>
      <c r="I29" s="3"/>
      <c r="J29" s="3"/>
    </row>
    <row r="30" spans="1:10" ht="15">
      <c r="A30" s="3"/>
      <c r="B30" s="4">
        <v>7</v>
      </c>
      <c r="C30" s="4" t="s">
        <v>29</v>
      </c>
      <c r="D30" s="3"/>
      <c r="E30" s="3"/>
      <c r="F30" s="3"/>
      <c r="G30" s="3"/>
      <c r="H30" s="3"/>
      <c r="I30" s="3"/>
      <c r="J30" s="3"/>
    </row>
    <row r="31" spans="1:10" ht="15">
      <c r="A31" s="3"/>
      <c r="B31" s="3"/>
      <c r="C31" s="3"/>
      <c r="D31" s="3"/>
      <c r="E31" s="3"/>
      <c r="F31" s="3"/>
      <c r="G31" s="3"/>
      <c r="H31" s="3"/>
      <c r="I31" s="3"/>
      <c r="J31" s="3"/>
    </row>
    <row r="32" spans="2:3" ht="15">
      <c r="B32" s="3" t="s">
        <v>117</v>
      </c>
      <c r="C32" s="3"/>
    </row>
    <row r="33" spans="2:3" ht="15">
      <c r="B33" s="4" t="s">
        <v>114</v>
      </c>
      <c r="C33" s="33"/>
    </row>
    <row r="34" spans="2:3" ht="15">
      <c r="B34" s="4">
        <v>0</v>
      </c>
      <c r="C34" s="4" t="s">
        <v>23</v>
      </c>
    </row>
    <row r="35" spans="2:3" ht="15">
      <c r="B35" s="4">
        <v>1</v>
      </c>
      <c r="C35" s="4" t="s">
        <v>24</v>
      </c>
    </row>
    <row r="36" spans="2:3" ht="15">
      <c r="B36" s="4">
        <v>2</v>
      </c>
      <c r="C36" s="4" t="s">
        <v>25</v>
      </c>
    </row>
    <row r="37" spans="2:3" ht="15">
      <c r="B37" s="4">
        <v>3</v>
      </c>
      <c r="C37" s="4" t="s">
        <v>26</v>
      </c>
    </row>
    <row r="38" spans="2:3" ht="15">
      <c r="B38" s="4">
        <v>4</v>
      </c>
      <c r="C38" s="4" t="s">
        <v>27</v>
      </c>
    </row>
    <row r="39" spans="2:3" ht="15">
      <c r="B39" s="4">
        <v>5</v>
      </c>
      <c r="C39" s="4" t="s">
        <v>28</v>
      </c>
    </row>
    <row r="40" spans="2:3" ht="15">
      <c r="B40" s="4">
        <v>6</v>
      </c>
      <c r="C40" s="4" t="s">
        <v>29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8:F20"/>
  <sheetViews>
    <sheetView zoomScalePageLayoutView="0" workbookViewId="0" topLeftCell="A1">
      <selection activeCell="E16" sqref="E16"/>
    </sheetView>
  </sheetViews>
  <sheetFormatPr defaultColWidth="9.140625" defaultRowHeight="12.75"/>
  <cols>
    <col min="2" max="4" width="9.28125" style="0" bestFit="1" customWidth="1"/>
    <col min="5" max="5" width="13.00390625" style="0" customWidth="1"/>
    <col min="6" max="6" width="10.140625" style="0" bestFit="1" customWidth="1"/>
  </cols>
  <sheetData>
    <row r="8" spans="2:6" ht="15">
      <c r="B8" s="3" t="s">
        <v>96</v>
      </c>
      <c r="C8" s="3"/>
      <c r="D8" s="3"/>
      <c r="E8" s="3"/>
      <c r="F8" s="3"/>
    </row>
    <row r="9" spans="1:6" ht="15">
      <c r="A9" s="3"/>
      <c r="B9" s="3"/>
      <c r="C9" s="3"/>
      <c r="D9" s="3"/>
      <c r="E9" s="3"/>
      <c r="F9" s="3"/>
    </row>
    <row r="10" spans="1:6" ht="15">
      <c r="A10" s="3"/>
      <c r="B10" s="6" t="s">
        <v>97</v>
      </c>
      <c r="C10" s="3"/>
      <c r="D10" s="3"/>
      <c r="E10" s="3"/>
      <c r="F10" s="3"/>
    </row>
    <row r="11" spans="1:6" ht="15">
      <c r="A11" s="3"/>
      <c r="B11" s="3" t="s">
        <v>98</v>
      </c>
      <c r="C11" s="3" t="s">
        <v>101</v>
      </c>
      <c r="D11" s="3"/>
      <c r="E11" s="3"/>
      <c r="F11" s="3"/>
    </row>
    <row r="12" spans="1:6" ht="15">
      <c r="A12" s="3"/>
      <c r="B12" s="3" t="s">
        <v>99</v>
      </c>
      <c r="C12" s="3" t="s">
        <v>102</v>
      </c>
      <c r="D12" s="3"/>
      <c r="E12" s="3"/>
      <c r="F12" s="3"/>
    </row>
    <row r="13" spans="1:6" ht="15">
      <c r="A13" s="3"/>
      <c r="B13" s="3" t="s">
        <v>100</v>
      </c>
      <c r="C13" s="3" t="s">
        <v>103</v>
      </c>
      <c r="D13" s="3"/>
      <c r="E13" s="3"/>
      <c r="F13" s="3"/>
    </row>
    <row r="14" spans="1:6" ht="15">
      <c r="A14" s="3"/>
      <c r="B14" s="3"/>
      <c r="C14" s="3"/>
      <c r="D14" s="3"/>
      <c r="E14" s="3"/>
      <c r="F14" s="3"/>
    </row>
    <row r="15" spans="1:6" ht="15">
      <c r="A15" s="3"/>
      <c r="B15" s="4" t="s">
        <v>0</v>
      </c>
      <c r="C15" s="4" t="s">
        <v>1</v>
      </c>
      <c r="D15" s="4" t="s">
        <v>2</v>
      </c>
      <c r="E15" s="4" t="s">
        <v>3</v>
      </c>
      <c r="F15" s="3"/>
    </row>
    <row r="16" spans="1:6" ht="15">
      <c r="A16" s="3"/>
      <c r="B16" s="4">
        <v>5</v>
      </c>
      <c r="C16" s="4">
        <v>12</v>
      </c>
      <c r="D16" s="4">
        <v>2006</v>
      </c>
      <c r="E16" s="12">
        <f>DATE(D16,C16,B16)</f>
        <v>39056</v>
      </c>
      <c r="F16" s="7"/>
    </row>
    <row r="17" spans="1:6" ht="15">
      <c r="A17" s="3"/>
      <c r="B17" s="4">
        <v>7</v>
      </c>
      <c r="C17" s="4">
        <v>12</v>
      </c>
      <c r="D17" s="4">
        <v>2006</v>
      </c>
      <c r="E17" s="12">
        <f>DATE(D17,C17,B17)</f>
        <v>39058</v>
      </c>
      <c r="F17" s="3"/>
    </row>
    <row r="18" spans="1:6" ht="15">
      <c r="A18" s="3"/>
      <c r="B18" s="4">
        <v>9</v>
      </c>
      <c r="C18" s="4">
        <v>1</v>
      </c>
      <c r="D18" s="4">
        <v>2007</v>
      </c>
      <c r="E18" s="12">
        <f>DATE(D18,C18,B18)</f>
        <v>39091</v>
      </c>
      <c r="F18" s="3"/>
    </row>
    <row r="19" spans="1:6" ht="15">
      <c r="A19" s="3"/>
      <c r="B19" s="4">
        <v>12</v>
      </c>
      <c r="C19" s="4">
        <v>1</v>
      </c>
      <c r="D19" s="4">
        <v>2007</v>
      </c>
      <c r="E19" s="12">
        <f>DATE(D19,C19,B19)</f>
        <v>39094</v>
      </c>
      <c r="F19" s="3"/>
    </row>
    <row r="20" spans="1:6" ht="15">
      <c r="A20" s="3"/>
      <c r="B20" s="4">
        <v>6</v>
      </c>
      <c r="C20" s="4">
        <v>2</v>
      </c>
      <c r="D20" s="4">
        <v>2007</v>
      </c>
      <c r="E20" s="12">
        <f>DATE(D20,C20,B20)</f>
        <v>39119</v>
      </c>
      <c r="F20" s="3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8:F19"/>
  <sheetViews>
    <sheetView zoomScalePageLayoutView="0" workbookViewId="0" topLeftCell="A1">
      <selection activeCell="F19" sqref="F19"/>
    </sheetView>
  </sheetViews>
  <sheetFormatPr defaultColWidth="9.140625" defaultRowHeight="12.75"/>
  <cols>
    <col min="1" max="1" width="9.140625" style="3" customWidth="1"/>
    <col min="2" max="2" width="14.421875" style="3" customWidth="1"/>
    <col min="3" max="4" width="9.140625" style="3" customWidth="1"/>
    <col min="5" max="5" width="12.7109375" style="3" customWidth="1"/>
    <col min="6" max="16384" width="9.140625" style="3" customWidth="1"/>
  </cols>
  <sheetData>
    <row r="1" ht="15"/>
    <row r="2" ht="15"/>
    <row r="3" ht="15"/>
    <row r="4" ht="15"/>
    <row r="5" ht="15"/>
    <row r="6" ht="15"/>
    <row r="8" ht="15">
      <c r="B8" s="3" t="s">
        <v>93</v>
      </c>
    </row>
    <row r="10" ht="15">
      <c r="B10" s="6" t="s">
        <v>94</v>
      </c>
    </row>
    <row r="11" ht="15">
      <c r="B11" s="3" t="s">
        <v>95</v>
      </c>
    </row>
    <row r="13" spans="2:3" ht="15">
      <c r="B13" s="5" t="s">
        <v>89</v>
      </c>
      <c r="C13" s="4">
        <f>DATEVALUE(B13)</f>
        <v>38729</v>
      </c>
    </row>
    <row r="14" spans="2:3" ht="15">
      <c r="B14" s="5" t="s">
        <v>91</v>
      </c>
      <c r="C14" s="4">
        <f>DATEVALUE(B14)</f>
        <v>39428</v>
      </c>
    </row>
    <row r="15" spans="2:3" ht="15">
      <c r="B15" s="5" t="s">
        <v>92</v>
      </c>
      <c r="C15" s="4">
        <f>DATEVALUE(B15)</f>
        <v>38364</v>
      </c>
    </row>
    <row r="16" spans="2:3" ht="15">
      <c r="B16" s="5" t="s">
        <v>90</v>
      </c>
      <c r="C16" s="4">
        <f>DATEVALUE(B16)</f>
        <v>39825</v>
      </c>
    </row>
    <row r="18" ht="15">
      <c r="B18" s="3" t="s">
        <v>118</v>
      </c>
    </row>
    <row r="19" spans="2:6" ht="15">
      <c r="B19" s="6" t="s">
        <v>120</v>
      </c>
      <c r="E19" s="3" t="s">
        <v>121</v>
      </c>
      <c r="F19" s="6">
        <f>DATEVALUE("12/1/2006")</f>
        <v>38729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7:J24"/>
  <sheetViews>
    <sheetView zoomScalePageLayoutView="0" workbookViewId="0" topLeftCell="A1">
      <selection activeCell="F19" sqref="F19"/>
    </sheetView>
  </sheetViews>
  <sheetFormatPr defaultColWidth="9.140625" defaultRowHeight="12.75"/>
  <cols>
    <col min="2" max="2" width="9.28125" style="0" bestFit="1" customWidth="1"/>
    <col min="3" max="3" width="15.140625" style="0" bestFit="1" customWidth="1"/>
    <col min="4" max="4" width="16.7109375" style="0" customWidth="1"/>
    <col min="5" max="5" width="16.8515625" style="0" bestFit="1" customWidth="1"/>
  </cols>
  <sheetData>
    <row r="7" spans="2:10" ht="15">
      <c r="B7" s="3" t="s">
        <v>77</v>
      </c>
      <c r="C7" s="3"/>
      <c r="D7" s="3"/>
      <c r="E7" s="3"/>
      <c r="F7" s="3"/>
      <c r="G7" s="3"/>
      <c r="H7" s="3"/>
      <c r="I7" s="3"/>
      <c r="J7" s="3"/>
    </row>
    <row r="8" spans="2:10" ht="15">
      <c r="B8" s="6" t="s">
        <v>78</v>
      </c>
      <c r="C8" s="3"/>
      <c r="D8" s="3"/>
      <c r="E8" s="3"/>
      <c r="F8" s="3"/>
      <c r="G8" s="3"/>
      <c r="H8" s="3"/>
      <c r="I8" s="3"/>
      <c r="J8" s="3"/>
    </row>
    <row r="9" spans="2:10" ht="15">
      <c r="B9" s="3"/>
      <c r="C9" s="3" t="s">
        <v>79</v>
      </c>
      <c r="D9" s="3" t="s">
        <v>82</v>
      </c>
      <c r="E9" s="3"/>
      <c r="F9" s="3"/>
      <c r="G9" s="3"/>
      <c r="H9" s="3"/>
      <c r="I9" s="3"/>
      <c r="J9" s="3"/>
    </row>
    <row r="10" spans="2:10" ht="15">
      <c r="B10" s="3"/>
      <c r="C10" s="3" t="s">
        <v>80</v>
      </c>
      <c r="D10" s="3" t="s">
        <v>83</v>
      </c>
      <c r="E10" s="3"/>
      <c r="F10" s="3"/>
      <c r="G10" s="3"/>
      <c r="H10" s="3"/>
      <c r="I10" s="3"/>
      <c r="J10" s="3"/>
    </row>
    <row r="11" spans="2:10" ht="15">
      <c r="B11" s="3"/>
      <c r="C11" s="3" t="s">
        <v>81</v>
      </c>
      <c r="D11" s="3" t="s">
        <v>84</v>
      </c>
      <c r="E11" s="3"/>
      <c r="F11" s="3"/>
      <c r="G11" s="3"/>
      <c r="H11" s="3"/>
      <c r="I11" s="3"/>
      <c r="J11" s="3"/>
    </row>
    <row r="12" spans="2:10" ht="15">
      <c r="B12" s="3"/>
      <c r="C12" s="3"/>
      <c r="D12" s="3"/>
      <c r="E12" s="3"/>
      <c r="F12" s="3"/>
      <c r="G12" s="3"/>
      <c r="H12" s="3"/>
      <c r="I12" s="3"/>
      <c r="J12" s="3"/>
    </row>
    <row r="13" spans="2:10" ht="15">
      <c r="B13" s="3"/>
      <c r="C13" s="3"/>
      <c r="D13" s="3" t="s">
        <v>122</v>
      </c>
      <c r="E13" s="3"/>
      <c r="F13" s="3"/>
      <c r="G13" s="3"/>
      <c r="H13" s="3"/>
      <c r="I13" s="3"/>
      <c r="J13" s="3"/>
    </row>
    <row r="14" spans="2:10" ht="15">
      <c r="B14" s="3"/>
      <c r="C14" s="3"/>
      <c r="D14" s="16"/>
      <c r="E14" s="3"/>
      <c r="F14" s="3"/>
      <c r="G14" s="3"/>
      <c r="H14" s="3"/>
      <c r="I14" s="3"/>
      <c r="J14" s="3"/>
    </row>
    <row r="15" spans="2:10" ht="15">
      <c r="B15" s="3"/>
      <c r="C15" s="3"/>
      <c r="D15" s="3" t="s">
        <v>113</v>
      </c>
      <c r="E15" s="3"/>
      <c r="F15" s="3"/>
      <c r="G15" s="3"/>
      <c r="H15" s="3"/>
      <c r="I15" s="3"/>
      <c r="J15" s="3"/>
    </row>
    <row r="16" spans="2:10" ht="15">
      <c r="B16" s="3"/>
      <c r="C16" s="3"/>
      <c r="D16" s="3" t="s">
        <v>85</v>
      </c>
      <c r="E16" s="3"/>
      <c r="F16" s="3"/>
      <c r="G16" s="3"/>
      <c r="H16" s="3"/>
      <c r="I16" s="3"/>
      <c r="J16" s="3"/>
    </row>
    <row r="17" spans="2:10" ht="15">
      <c r="B17" s="3"/>
      <c r="C17" s="3"/>
      <c r="E17" s="3"/>
      <c r="F17" s="3"/>
      <c r="G17" s="3"/>
      <c r="H17" s="3"/>
      <c r="I17" s="3"/>
      <c r="J17" s="3"/>
    </row>
    <row r="18" spans="2:10" ht="15">
      <c r="B18" s="4" t="s">
        <v>4</v>
      </c>
      <c r="C18" s="4" t="s">
        <v>5</v>
      </c>
      <c r="D18" s="4" t="s">
        <v>6</v>
      </c>
      <c r="E18" s="4" t="s">
        <v>7</v>
      </c>
      <c r="F18" s="3"/>
      <c r="G18" s="3"/>
      <c r="H18" s="3"/>
      <c r="I18" s="3"/>
      <c r="J18" s="3"/>
    </row>
    <row r="19" spans="2:10" ht="15">
      <c r="B19" s="4">
        <v>1</v>
      </c>
      <c r="C19" s="9">
        <v>38903</v>
      </c>
      <c r="D19" s="9">
        <v>38905</v>
      </c>
      <c r="E19" s="4">
        <f>DAYS360(C19,D19)</f>
        <v>2</v>
      </c>
      <c r="F19" s="3"/>
      <c r="G19" s="3"/>
      <c r="H19" s="3"/>
      <c r="I19" s="3"/>
      <c r="J19" s="3"/>
    </row>
    <row r="20" spans="2:10" ht="15">
      <c r="B20" s="4">
        <v>2</v>
      </c>
      <c r="C20" s="9">
        <v>38944</v>
      </c>
      <c r="D20" s="9">
        <v>39021</v>
      </c>
      <c r="E20" s="4">
        <f>DAYS360(C20,D20,FALSE)</f>
        <v>76</v>
      </c>
      <c r="F20" s="3"/>
      <c r="G20" s="3"/>
      <c r="H20" s="3"/>
      <c r="I20" s="3"/>
      <c r="J20" s="3"/>
    </row>
    <row r="21" spans="2:10" ht="15">
      <c r="B21" s="4">
        <v>3</v>
      </c>
      <c r="C21" s="9">
        <v>38997</v>
      </c>
      <c r="D21" s="9">
        <v>39046</v>
      </c>
      <c r="E21" s="4">
        <f>DAYS360(C21,D21,FALSE)</f>
        <v>48</v>
      </c>
      <c r="F21" s="3"/>
      <c r="G21" s="3"/>
      <c r="H21" s="3"/>
      <c r="I21" s="3"/>
      <c r="J21" s="3"/>
    </row>
    <row r="22" spans="2:10" ht="15">
      <c r="B22" s="4">
        <v>4</v>
      </c>
      <c r="C22" s="9">
        <v>39052</v>
      </c>
      <c r="D22" s="9">
        <v>39082</v>
      </c>
      <c r="E22" s="4">
        <f>DAYS360(C22,D22,FALSE)</f>
        <v>30</v>
      </c>
      <c r="F22" s="3"/>
      <c r="G22" s="3"/>
      <c r="H22" s="3"/>
      <c r="I22" s="3"/>
      <c r="J22" s="3"/>
    </row>
    <row r="23" spans="2:10" ht="15">
      <c r="B23" s="4">
        <v>5</v>
      </c>
      <c r="C23" s="9">
        <v>39083</v>
      </c>
      <c r="D23" s="9">
        <v>39128</v>
      </c>
      <c r="E23" s="4">
        <f>DAYS360(C23,D23,FALSE)</f>
        <v>44</v>
      </c>
      <c r="F23" s="3"/>
      <c r="G23" s="3"/>
      <c r="H23" s="3"/>
      <c r="I23" s="3"/>
      <c r="J23" s="3"/>
    </row>
    <row r="24" spans="2:10" ht="15">
      <c r="B24" s="3"/>
      <c r="C24" s="3"/>
      <c r="D24" s="3"/>
      <c r="E24" s="3"/>
      <c r="F24" s="3"/>
      <c r="G24" s="3"/>
      <c r="H24" s="3"/>
      <c r="I24" s="3"/>
      <c r="J24" s="3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6:F18"/>
  <sheetViews>
    <sheetView zoomScalePageLayoutView="0" workbookViewId="0" topLeftCell="A1">
      <selection activeCell="E12" sqref="E12"/>
    </sheetView>
  </sheetViews>
  <sheetFormatPr defaultColWidth="9.140625" defaultRowHeight="12.75"/>
  <cols>
    <col min="3" max="3" width="15.28125" style="0" customWidth="1"/>
    <col min="4" max="4" width="18.140625" style="0" bestFit="1" customWidth="1"/>
    <col min="5" max="5" width="18.00390625" style="0" bestFit="1" customWidth="1"/>
  </cols>
  <sheetData>
    <row r="6" spans="2:6" ht="15">
      <c r="B6" s="3" t="s">
        <v>74</v>
      </c>
      <c r="C6" s="3"/>
      <c r="D6" s="3"/>
      <c r="E6" s="3"/>
      <c r="F6" s="3"/>
    </row>
    <row r="7" spans="2:6" ht="15">
      <c r="B7" s="6" t="s">
        <v>75</v>
      </c>
      <c r="C7" s="3"/>
      <c r="D7" s="3"/>
      <c r="E7" s="3"/>
      <c r="F7" s="3"/>
    </row>
    <row r="8" spans="2:6" ht="15">
      <c r="B8" s="6"/>
      <c r="C8" s="3" t="s">
        <v>76</v>
      </c>
      <c r="D8" s="3"/>
      <c r="E8" s="3"/>
      <c r="F8" s="3"/>
    </row>
    <row r="11" spans="2:5" ht="15">
      <c r="B11" s="4" t="s">
        <v>4</v>
      </c>
      <c r="C11" s="4" t="s">
        <v>8</v>
      </c>
      <c r="D11" s="4" t="s">
        <v>9</v>
      </c>
      <c r="E11" s="4" t="s">
        <v>10</v>
      </c>
    </row>
    <row r="12" spans="2:6" ht="15">
      <c r="B12" s="4">
        <v>1</v>
      </c>
      <c r="C12" s="10">
        <v>0.3333333333333333</v>
      </c>
      <c r="D12" s="11">
        <v>0.7083333333333334</v>
      </c>
      <c r="E12" s="4">
        <f>HOUR(D12-C12)</f>
        <v>9</v>
      </c>
      <c r="F12" s="20"/>
    </row>
    <row r="13" spans="2:5" ht="15">
      <c r="B13" s="4">
        <v>2</v>
      </c>
      <c r="C13" s="10">
        <v>0.3645833333333333</v>
      </c>
      <c r="D13" s="11">
        <v>0.75</v>
      </c>
      <c r="E13" s="4">
        <f>HOUR(D13-C13)</f>
        <v>9</v>
      </c>
    </row>
    <row r="14" spans="2:5" ht="15">
      <c r="B14" s="4">
        <v>3</v>
      </c>
      <c r="C14" s="10">
        <v>0.3958333333333333</v>
      </c>
      <c r="D14" s="11">
        <v>0.825</v>
      </c>
      <c r="E14" s="4">
        <f>HOUR(D14-C14)</f>
        <v>10</v>
      </c>
    </row>
    <row r="15" spans="2:5" ht="15">
      <c r="B15" s="4">
        <v>4</v>
      </c>
      <c r="C15" s="10">
        <v>0.4166666666666667</v>
      </c>
      <c r="D15" s="11">
        <v>0.8541666666666666</v>
      </c>
      <c r="E15" s="4">
        <f>HOUR(D15-C15)</f>
        <v>10</v>
      </c>
    </row>
    <row r="16" spans="2:5" ht="15">
      <c r="B16" s="4">
        <v>5</v>
      </c>
      <c r="C16" s="10">
        <v>0.5416666666666666</v>
      </c>
      <c r="D16" s="11">
        <v>0.8645833333333334</v>
      </c>
      <c r="E16" s="4">
        <f>HOUR(D16-C16)</f>
        <v>7</v>
      </c>
    </row>
    <row r="18" ht="15">
      <c r="E18" s="19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7:F17"/>
  <sheetViews>
    <sheetView zoomScalePageLayoutView="0" workbookViewId="0" topLeftCell="A1">
      <selection activeCell="G14" sqref="G14"/>
    </sheetView>
  </sheetViews>
  <sheetFormatPr defaultColWidth="9.140625" defaultRowHeight="12.75"/>
  <cols>
    <col min="4" max="4" width="15.421875" style="0" bestFit="1" customWidth="1"/>
    <col min="5" max="5" width="18.140625" style="0" bestFit="1" customWidth="1"/>
    <col min="6" max="6" width="11.8515625" style="0" bestFit="1" customWidth="1"/>
  </cols>
  <sheetData>
    <row r="7" spans="2:6" ht="15">
      <c r="B7" s="3" t="s">
        <v>70</v>
      </c>
      <c r="C7" s="3"/>
      <c r="D7" s="3"/>
      <c r="E7" s="3"/>
      <c r="F7" s="3"/>
    </row>
    <row r="8" spans="2:6" ht="15">
      <c r="B8" s="3" t="s">
        <v>73</v>
      </c>
      <c r="C8" s="3"/>
      <c r="D8" s="3"/>
      <c r="E8" s="3"/>
      <c r="F8" s="3"/>
    </row>
    <row r="9" spans="2:6" ht="15">
      <c r="B9" s="6" t="s">
        <v>71</v>
      </c>
      <c r="C9" s="3"/>
      <c r="D9" s="3"/>
      <c r="E9" s="3"/>
      <c r="F9" s="3"/>
    </row>
    <row r="10" spans="2:6" ht="15">
      <c r="B10" s="6"/>
      <c r="C10" s="3" t="s">
        <v>72</v>
      </c>
      <c r="D10" s="3"/>
      <c r="E10" s="3"/>
      <c r="F10" s="3"/>
    </row>
    <row r="11" spans="2:6" ht="15">
      <c r="B11" s="3"/>
      <c r="C11" s="3"/>
      <c r="D11" s="3"/>
      <c r="E11" s="3"/>
      <c r="F11" s="3"/>
    </row>
    <row r="12" spans="2:6" ht="15">
      <c r="B12" s="3"/>
      <c r="C12" s="4" t="s">
        <v>4</v>
      </c>
      <c r="D12" s="4" t="s">
        <v>8</v>
      </c>
      <c r="E12" s="4" t="s">
        <v>9</v>
      </c>
      <c r="F12" s="4" t="s">
        <v>11</v>
      </c>
    </row>
    <row r="13" spans="2:6" ht="15">
      <c r="B13" s="3"/>
      <c r="C13" s="4">
        <v>1</v>
      </c>
      <c r="D13" s="10">
        <v>0.3338541666666666</v>
      </c>
      <c r="E13" s="11">
        <v>0.7292824074074074</v>
      </c>
      <c r="F13" s="4">
        <f>MINUTE(E13-D13)</f>
        <v>29</v>
      </c>
    </row>
    <row r="14" spans="2:6" ht="15">
      <c r="B14" s="3"/>
      <c r="C14" s="4">
        <v>2</v>
      </c>
      <c r="D14" s="10">
        <v>0.3645833333333333</v>
      </c>
      <c r="E14" s="11">
        <v>0.75</v>
      </c>
      <c r="F14" s="4">
        <f>MINUTE(E14-D14)</f>
        <v>15</v>
      </c>
    </row>
    <row r="15" spans="2:6" ht="15">
      <c r="B15" s="3"/>
      <c r="C15" s="4">
        <v>3</v>
      </c>
      <c r="D15" s="10">
        <v>0.3958333333333333</v>
      </c>
      <c r="E15" s="11">
        <v>0.825</v>
      </c>
      <c r="F15" s="4">
        <f>MINUTE(E15-D15)</f>
        <v>18</v>
      </c>
    </row>
    <row r="16" spans="2:6" ht="15">
      <c r="B16" s="3"/>
      <c r="C16" s="4">
        <v>4</v>
      </c>
      <c r="D16" s="10">
        <v>0.4166666666666667</v>
      </c>
      <c r="E16" s="11">
        <v>0.8541666666666666</v>
      </c>
      <c r="F16" s="4">
        <f>MINUTE(E16-D16)</f>
        <v>30</v>
      </c>
    </row>
    <row r="17" spans="2:6" ht="15">
      <c r="B17" s="3"/>
      <c r="C17" s="4">
        <v>5</v>
      </c>
      <c r="D17" s="10">
        <v>0.5416666666666666</v>
      </c>
      <c r="E17" s="11">
        <v>0.8645833333333334</v>
      </c>
      <c r="F17" s="4">
        <f>MINUTE(E17-D17)</f>
        <v>45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6:E15"/>
  <sheetViews>
    <sheetView zoomScalePageLayoutView="0" workbookViewId="0" topLeftCell="A1">
      <selection activeCell="A1" sqref="A1"/>
    </sheetView>
  </sheetViews>
  <sheetFormatPr defaultColWidth="11.00390625" defaultRowHeight="12.75"/>
  <cols>
    <col min="1" max="2" width="11.00390625" style="3" customWidth="1"/>
    <col min="3" max="3" width="16.00390625" style="3" customWidth="1"/>
    <col min="4" max="4" width="18.140625" style="3" bestFit="1" customWidth="1"/>
    <col min="5" max="16384" width="11.00390625" style="3" customWidth="1"/>
  </cols>
  <sheetData>
    <row r="1" ht="15"/>
    <row r="2" ht="15"/>
    <row r="3" ht="15"/>
    <row r="4" ht="15"/>
    <row r="5" ht="15"/>
    <row r="6" ht="15">
      <c r="B6" s="3" t="s">
        <v>67</v>
      </c>
    </row>
    <row r="7" ht="13.5" customHeight="1">
      <c r="B7" s="6" t="s">
        <v>68</v>
      </c>
    </row>
    <row r="8" spans="2:3" ht="13.5" customHeight="1">
      <c r="B8" s="6"/>
      <c r="C8" s="3" t="s">
        <v>69</v>
      </c>
    </row>
    <row r="9" ht="13.5" customHeight="1">
      <c r="B9" s="6"/>
    </row>
    <row r="10" spans="2:5" ht="15">
      <c r="B10" s="4" t="s">
        <v>4</v>
      </c>
      <c r="C10" s="4" t="s">
        <v>8</v>
      </c>
      <c r="D10" s="4" t="s">
        <v>9</v>
      </c>
      <c r="E10" s="4"/>
    </row>
    <row r="11" spans="2:5" ht="15">
      <c r="B11" s="4">
        <v>1</v>
      </c>
      <c r="C11" s="10">
        <v>0.3338541666666666</v>
      </c>
      <c r="D11" s="11">
        <v>0.7292824074074074</v>
      </c>
      <c r="E11" s="4">
        <f>SECOND(D11-C11)</f>
        <v>25</v>
      </c>
    </row>
    <row r="12" spans="2:5" ht="15">
      <c r="B12" s="4">
        <v>2</v>
      </c>
      <c r="C12" s="10">
        <v>0.3645833333333333</v>
      </c>
      <c r="D12" s="11">
        <v>0.75</v>
      </c>
      <c r="E12" s="4">
        <f>SECOND(D12-C12)</f>
        <v>0</v>
      </c>
    </row>
    <row r="13" spans="2:5" ht="15">
      <c r="B13" s="4">
        <v>3</v>
      </c>
      <c r="C13" s="10">
        <v>0.3958333333333333</v>
      </c>
      <c r="D13" s="11">
        <v>0.825</v>
      </c>
      <c r="E13" s="4">
        <f>SECOND(D13-C13)</f>
        <v>0</v>
      </c>
    </row>
    <row r="14" spans="2:5" ht="15">
      <c r="B14" s="4">
        <v>4</v>
      </c>
      <c r="C14" s="10">
        <v>0.4166666666666667</v>
      </c>
      <c r="D14" s="11">
        <v>0.8541666666666666</v>
      </c>
      <c r="E14" s="4">
        <f>SECOND(D14-C14)</f>
        <v>0</v>
      </c>
    </row>
    <row r="15" spans="2:5" ht="15">
      <c r="B15" s="4">
        <v>5</v>
      </c>
      <c r="C15" s="10">
        <v>0.5416666666666666</v>
      </c>
      <c r="D15" s="11">
        <v>0.8645833333333334</v>
      </c>
      <c r="E15" s="4">
        <f>SECOND(D15-C15)</f>
        <v>0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7:G22"/>
  <sheetViews>
    <sheetView tabSelected="1" zoomScalePageLayoutView="0" workbookViewId="0" topLeftCell="A1">
      <selection activeCell="E3" sqref="E3"/>
    </sheetView>
  </sheetViews>
  <sheetFormatPr defaultColWidth="9.140625" defaultRowHeight="12.75"/>
  <sheetData>
    <row r="7" spans="2:7" ht="15">
      <c r="B7" s="3" t="s">
        <v>86</v>
      </c>
      <c r="C7" s="3"/>
      <c r="D7" s="3"/>
      <c r="E7" s="3"/>
      <c r="F7" s="3"/>
      <c r="G7" s="3"/>
    </row>
    <row r="8" spans="2:7" ht="15">
      <c r="B8" s="16" t="s">
        <v>112</v>
      </c>
      <c r="C8" s="3"/>
      <c r="D8" s="3"/>
      <c r="E8" s="3"/>
      <c r="F8" s="3"/>
      <c r="G8" s="3"/>
    </row>
    <row r="9" spans="2:7" ht="15">
      <c r="B9" s="3"/>
      <c r="C9" s="3"/>
      <c r="D9" s="3"/>
      <c r="E9" s="3"/>
      <c r="F9" s="3"/>
      <c r="G9" s="3"/>
    </row>
    <row r="10" spans="2:7" ht="15">
      <c r="B10" s="3" t="s">
        <v>87</v>
      </c>
      <c r="C10" s="3"/>
      <c r="D10" s="3"/>
      <c r="E10" s="3"/>
      <c r="F10" s="3"/>
      <c r="G10" s="3"/>
    </row>
    <row r="11" spans="2:7" ht="15">
      <c r="B11" s="3"/>
      <c r="C11" s="3" t="s">
        <v>88</v>
      </c>
      <c r="D11" s="3"/>
      <c r="E11" s="3"/>
      <c r="F11" s="3"/>
      <c r="G11" s="3"/>
    </row>
    <row r="12" spans="2:7" ht="15">
      <c r="B12" s="3"/>
      <c r="C12" s="3"/>
      <c r="D12" s="3"/>
      <c r="E12" s="3"/>
      <c r="F12" s="3"/>
      <c r="G12" s="3"/>
    </row>
    <row r="13" spans="2:7" ht="15">
      <c r="B13" s="3"/>
      <c r="C13" s="3"/>
      <c r="D13" s="3"/>
      <c r="E13" s="3"/>
      <c r="F13" s="3"/>
      <c r="G13" s="3"/>
    </row>
    <row r="14" spans="2:7" ht="15">
      <c r="B14" s="4" t="s">
        <v>0</v>
      </c>
      <c r="C14" s="4" t="s">
        <v>1</v>
      </c>
      <c r="D14" s="4" t="s">
        <v>2</v>
      </c>
      <c r="E14" s="18" t="s">
        <v>100</v>
      </c>
      <c r="F14" s="3"/>
      <c r="G14" s="3"/>
    </row>
    <row r="15" spans="2:6" ht="15">
      <c r="B15" s="4">
        <v>5</v>
      </c>
      <c r="C15" s="4">
        <v>12</v>
      </c>
      <c r="D15" s="4">
        <v>2006</v>
      </c>
      <c r="E15" s="4">
        <f>DAY(B15)</f>
        <v>5</v>
      </c>
      <c r="F15" s="3"/>
    </row>
    <row r="16" spans="2:7" ht="15">
      <c r="B16" s="4">
        <v>7</v>
      </c>
      <c r="C16" s="4">
        <v>12</v>
      </c>
      <c r="D16" s="4">
        <v>2006</v>
      </c>
      <c r="E16" s="4">
        <f>DAY(B16)</f>
        <v>7</v>
      </c>
      <c r="F16" s="3"/>
      <c r="G16" s="3"/>
    </row>
    <row r="17" spans="2:7" ht="15">
      <c r="B17" s="4">
        <v>9</v>
      </c>
      <c r="C17" s="4">
        <v>1</v>
      </c>
      <c r="D17" s="4">
        <v>2007</v>
      </c>
      <c r="E17" s="4">
        <f>DAY(B17)</f>
        <v>9</v>
      </c>
      <c r="F17" s="3"/>
      <c r="G17" s="3"/>
    </row>
    <row r="18" spans="2:7" ht="15">
      <c r="B18" s="4">
        <v>12</v>
      </c>
      <c r="C18" s="4">
        <v>1</v>
      </c>
      <c r="D18" s="4">
        <v>2007</v>
      </c>
      <c r="E18" s="4">
        <f>DAY(B18)</f>
        <v>12</v>
      </c>
      <c r="F18" s="3"/>
      <c r="G18" s="3"/>
    </row>
    <row r="19" spans="2:7" ht="15">
      <c r="B19" s="4">
        <v>6</v>
      </c>
      <c r="C19" s="4">
        <v>2</v>
      </c>
      <c r="D19" s="4">
        <v>2007</v>
      </c>
      <c r="E19" s="4">
        <f>DAY(B19)</f>
        <v>6</v>
      </c>
      <c r="F19" s="3"/>
      <c r="G19" s="3"/>
    </row>
    <row r="22" spans="2:7" ht="15">
      <c r="B22" t="s">
        <v>118</v>
      </c>
      <c r="C22" s="6" t="s">
        <v>123</v>
      </c>
      <c r="F22" t="s">
        <v>121</v>
      </c>
      <c r="G22">
        <v>5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7:F21"/>
  <sheetViews>
    <sheetView zoomScalePageLayoutView="0" workbookViewId="0" topLeftCell="A4">
      <selection activeCell="F27" sqref="F27:F29"/>
    </sheetView>
  </sheetViews>
  <sheetFormatPr defaultColWidth="9.140625" defaultRowHeight="12.75"/>
  <cols>
    <col min="3" max="3" width="9.28125" style="0" bestFit="1" customWidth="1"/>
    <col min="4" max="4" width="15.140625" style="0" bestFit="1" customWidth="1"/>
    <col min="5" max="5" width="9.28125" style="0" bestFit="1" customWidth="1"/>
  </cols>
  <sheetData>
    <row r="7" spans="2:6" ht="15">
      <c r="B7" s="3" t="s">
        <v>64</v>
      </c>
      <c r="C7" s="3"/>
      <c r="D7" s="3"/>
      <c r="E7" s="3"/>
      <c r="F7" s="3"/>
    </row>
    <row r="8" spans="2:6" ht="15">
      <c r="B8" s="3"/>
      <c r="C8" s="3"/>
      <c r="D8" s="3"/>
      <c r="E8" s="3"/>
      <c r="F8" s="3"/>
    </row>
    <row r="9" spans="2:6" ht="15">
      <c r="B9" s="3" t="s">
        <v>65</v>
      </c>
      <c r="C9" s="3"/>
      <c r="D9" s="3"/>
      <c r="E9" s="3"/>
      <c r="F9" s="3"/>
    </row>
    <row r="10" spans="2:6" ht="15">
      <c r="B10" s="3"/>
      <c r="C10" s="3" t="s">
        <v>66</v>
      </c>
      <c r="D10" s="3"/>
      <c r="E10" s="3"/>
      <c r="F10" s="3"/>
    </row>
    <row r="11" spans="2:6" ht="15">
      <c r="B11" s="3"/>
      <c r="C11" s="3"/>
      <c r="D11" s="3"/>
      <c r="E11" s="3"/>
      <c r="F11" s="3"/>
    </row>
    <row r="12" spans="2:6" ht="15">
      <c r="B12" s="3"/>
      <c r="C12" s="4" t="s">
        <v>4</v>
      </c>
      <c r="D12" s="4" t="s">
        <v>5</v>
      </c>
      <c r="E12" s="4" t="s">
        <v>1</v>
      </c>
      <c r="F12" s="3"/>
    </row>
    <row r="13" spans="2:6" ht="15">
      <c r="B13" s="3"/>
      <c r="C13" s="4">
        <v>1</v>
      </c>
      <c r="D13" s="9">
        <v>38903</v>
      </c>
      <c r="E13" s="4">
        <f>MONTH(D13)</f>
        <v>7</v>
      </c>
      <c r="F13" s="3"/>
    </row>
    <row r="14" spans="2:6" ht="15">
      <c r="B14" s="3"/>
      <c r="C14" s="4">
        <v>2</v>
      </c>
      <c r="D14" s="9">
        <v>38944</v>
      </c>
      <c r="E14" s="4">
        <f>MONTH(D14)</f>
        <v>8</v>
      </c>
      <c r="F14" s="3"/>
    </row>
    <row r="15" spans="2:6" ht="15">
      <c r="B15" s="3"/>
      <c r="C15" s="4">
        <v>3</v>
      </c>
      <c r="D15" s="9">
        <v>38997</v>
      </c>
      <c r="E15" s="4">
        <f>MONTH(D15)</f>
        <v>10</v>
      </c>
      <c r="F15" s="3"/>
    </row>
    <row r="16" spans="2:6" ht="15">
      <c r="B16" s="3"/>
      <c r="C16" s="4">
        <v>4</v>
      </c>
      <c r="D16" s="9">
        <v>39052</v>
      </c>
      <c r="E16" s="4">
        <f>MONTH(D16)</f>
        <v>12</v>
      </c>
      <c r="F16" s="3"/>
    </row>
    <row r="17" spans="2:6" ht="15">
      <c r="B17" s="3"/>
      <c r="C17" s="4">
        <v>5</v>
      </c>
      <c r="D17" s="9">
        <v>39083</v>
      </c>
      <c r="E17" s="4">
        <f>MONTH(D17)</f>
        <v>1</v>
      </c>
      <c r="F17" s="3"/>
    </row>
    <row r="21" spans="2:6" ht="15">
      <c r="B21" t="s">
        <v>118</v>
      </c>
      <c r="C21" s="6" t="s">
        <v>124</v>
      </c>
      <c r="E21" t="s">
        <v>121</v>
      </c>
      <c r="F21">
        <v>12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WincoolV5</cp:lastModifiedBy>
  <dcterms:created xsi:type="dcterms:W3CDTF">2008-02-02T17:05:23Z</dcterms:created>
  <dcterms:modified xsi:type="dcterms:W3CDTF">2010-02-17T03:23:59Z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